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Administration 2022\Verkauf\Export Unterlagen allgemein\Preislisten 2023\Project Distribution UA\"/>
    </mc:Choice>
  </mc:AlternateContent>
  <bookViews>
    <workbookView xWindow="-120" yWindow="-120" windowWidth="29040" windowHeight="15840" activeTab="1"/>
  </bookViews>
  <sheets>
    <sheet name="valid from 01.01.2023, standard" sheetId="1" r:id="rId1"/>
    <sheet name="valid 01.01.2023, non standard" sheetId="2" r:id="rId2"/>
  </sheets>
  <definedNames>
    <definedName name="_xlnm._FilterDatabase" localSheetId="0" hidden="1">'valid from 01.01.2023, standard'!$B$2:$N$65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2" i="2" l="1"/>
  <c r="M43" i="2"/>
  <c r="M31" i="2"/>
  <c r="M32" i="2"/>
  <c r="L24" i="2"/>
  <c r="M23" i="2"/>
  <c r="E3" i="1"/>
  <c r="G3" i="1" s="1"/>
  <c r="F3" i="1"/>
  <c r="E4" i="1"/>
  <c r="F4" i="1" s="1"/>
  <c r="E5" i="1"/>
  <c r="G5" i="1" s="1"/>
  <c r="E6" i="1"/>
  <c r="F6" i="1" s="1"/>
  <c r="E7" i="1"/>
  <c r="F7" i="1" s="1"/>
  <c r="E8" i="1"/>
  <c r="F8" i="1" s="1"/>
  <c r="E9" i="1"/>
  <c r="G9" i="1" s="1"/>
  <c r="E10" i="1"/>
  <c r="F10" i="1" s="1"/>
  <c r="E11" i="1"/>
  <c r="F11" i="1" s="1"/>
  <c r="E12" i="1"/>
  <c r="F12" i="1" s="1"/>
  <c r="E13" i="1"/>
  <c r="G13" i="1" s="1"/>
  <c r="E14" i="1"/>
  <c r="F14" i="1" s="1"/>
  <c r="G14" i="1"/>
  <c r="E15" i="1"/>
  <c r="F15" i="1" s="1"/>
  <c r="E16" i="1"/>
  <c r="F16" i="1" s="1"/>
  <c r="E17" i="1"/>
  <c r="G17" i="1" s="1"/>
  <c r="E18" i="1"/>
  <c r="F18" i="1" s="1"/>
  <c r="E19" i="1"/>
  <c r="F19" i="1"/>
  <c r="G19" i="1"/>
  <c r="E20" i="1"/>
  <c r="F20" i="1" s="1"/>
  <c r="E21" i="1"/>
  <c r="G21" i="1" s="1"/>
  <c r="F21" i="1"/>
  <c r="E22" i="1"/>
  <c r="F22" i="1" s="1"/>
  <c r="E23" i="1"/>
  <c r="F23" i="1" s="1"/>
  <c r="E24" i="1"/>
  <c r="F24" i="1" s="1"/>
  <c r="E25" i="1"/>
  <c r="G25" i="1" s="1"/>
  <c r="E26" i="1"/>
  <c r="G26" i="1" s="1"/>
  <c r="F26" i="1"/>
  <c r="E27" i="1"/>
  <c r="F27" i="1" s="1"/>
  <c r="E28" i="1"/>
  <c r="F28" i="1" s="1"/>
  <c r="E29" i="1"/>
  <c r="G29" i="1" s="1"/>
  <c r="E30" i="1"/>
  <c r="G30" i="1" s="1"/>
  <c r="E31" i="1"/>
  <c r="F31" i="1" s="1"/>
  <c r="E32" i="1"/>
  <c r="F32" i="1" s="1"/>
  <c r="E33" i="1"/>
  <c r="G33" i="1" s="1"/>
  <c r="E34" i="1"/>
  <c r="F34" i="1" s="1"/>
  <c r="E35" i="1"/>
  <c r="G35" i="1" s="1"/>
  <c r="F35" i="1"/>
  <c r="E36" i="1"/>
  <c r="F36" i="1" s="1"/>
  <c r="E37" i="1"/>
  <c r="G37" i="1" s="1"/>
  <c r="E38" i="1"/>
  <c r="G38" i="1" s="1"/>
  <c r="F38" i="1"/>
  <c r="E39" i="1"/>
  <c r="F39" i="1" s="1"/>
  <c r="E40" i="1"/>
  <c r="F40" i="1" s="1"/>
  <c r="E41" i="1"/>
  <c r="G41" i="1" s="1"/>
  <c r="E42" i="1"/>
  <c r="F42" i="1" s="1"/>
  <c r="E43" i="1"/>
  <c r="G43" i="1" s="1"/>
  <c r="E44" i="1"/>
  <c r="F44" i="1" s="1"/>
  <c r="E45" i="1"/>
  <c r="G45" i="1" s="1"/>
  <c r="F45" i="1"/>
  <c r="E46" i="1"/>
  <c r="G46" i="1" s="1"/>
  <c r="F46" i="1"/>
  <c r="E47" i="1"/>
  <c r="F47" i="1" s="1"/>
  <c r="G47" i="1"/>
  <c r="E48" i="1"/>
  <c r="F48" i="1" s="1"/>
  <c r="E49" i="1"/>
  <c r="G49" i="1" s="1"/>
  <c r="E50" i="1"/>
  <c r="F50" i="1" s="1"/>
  <c r="E51" i="1"/>
  <c r="G51" i="1" s="1"/>
  <c r="E52" i="1"/>
  <c r="F52" i="1" s="1"/>
  <c r="E53" i="1"/>
  <c r="G53" i="1" s="1"/>
  <c r="E54" i="1"/>
  <c r="F54" i="1" s="1"/>
  <c r="E55" i="1"/>
  <c r="F55" i="1" s="1"/>
  <c r="E56" i="1"/>
  <c r="F56" i="1" s="1"/>
  <c r="E57" i="1"/>
  <c r="G57" i="1" s="1"/>
  <c r="E58" i="1"/>
  <c r="G58" i="1" s="1"/>
  <c r="E59" i="1"/>
  <c r="F59" i="1" s="1"/>
  <c r="E60" i="1"/>
  <c r="F60" i="1" s="1"/>
  <c r="E61" i="1"/>
  <c r="G61" i="1" s="1"/>
  <c r="E62" i="1"/>
  <c r="G62" i="1" s="1"/>
  <c r="E63" i="1"/>
  <c r="F63" i="1" s="1"/>
  <c r="G63" i="1"/>
  <c r="E64" i="1"/>
  <c r="F64" i="1" s="1"/>
  <c r="L60" i="2"/>
  <c r="L61" i="2"/>
  <c r="L59" i="2"/>
  <c r="L57" i="2"/>
  <c r="L56" i="2"/>
  <c r="L47" i="2"/>
  <c r="L48" i="2"/>
  <c r="L49" i="2"/>
  <c r="L50" i="2"/>
  <c r="L51" i="2"/>
  <c r="L52" i="2"/>
  <c r="L53" i="2"/>
  <c r="L46" i="2"/>
  <c r="L44" i="2"/>
  <c r="L41" i="2"/>
  <c r="L40" i="2"/>
  <c r="L26" i="2"/>
  <c r="L27" i="2"/>
  <c r="L28" i="2"/>
  <c r="L29" i="2"/>
  <c r="L25" i="2"/>
  <c r="L22" i="2"/>
  <c r="L21" i="2"/>
  <c r="L19" i="2"/>
  <c r="L18" i="2"/>
  <c r="L4" i="2"/>
  <c r="L5" i="2"/>
  <c r="L6" i="2"/>
  <c r="L7" i="2"/>
  <c r="L8" i="2"/>
  <c r="L9" i="2"/>
  <c r="L10" i="2"/>
  <c r="L11" i="2"/>
  <c r="L12" i="2"/>
  <c r="L13" i="2"/>
  <c r="L14" i="2"/>
  <c r="L15" i="2"/>
  <c r="K57" i="2"/>
  <c r="K58" i="2"/>
  <c r="K59" i="2"/>
  <c r="K60" i="2"/>
  <c r="K61" i="2"/>
  <c r="K56" i="2"/>
  <c r="K47" i="2"/>
  <c r="K48" i="2"/>
  <c r="K49" i="2"/>
  <c r="K50" i="2"/>
  <c r="K51" i="2"/>
  <c r="K52" i="2"/>
  <c r="K53" i="2"/>
  <c r="K46" i="2"/>
  <c r="K41" i="2"/>
  <c r="K42" i="2"/>
  <c r="K43" i="2"/>
  <c r="K44" i="2"/>
  <c r="K40" i="2"/>
  <c r="K32" i="2"/>
  <c r="K31" i="2"/>
  <c r="K25" i="2"/>
  <c r="K26" i="2"/>
  <c r="K27" i="2"/>
  <c r="K28" i="2"/>
  <c r="K29" i="2"/>
  <c r="K24" i="2"/>
  <c r="K22" i="2"/>
  <c r="K21" i="2"/>
  <c r="K19" i="2"/>
  <c r="K18" i="2"/>
  <c r="M18" i="2"/>
  <c r="M25" i="2"/>
  <c r="M27" i="2"/>
  <c r="M40" i="2"/>
  <c r="M46" i="2"/>
  <c r="M48" i="2"/>
  <c r="M50" i="2"/>
  <c r="M53" i="2"/>
  <c r="M61" i="2"/>
  <c r="M5" i="2"/>
  <c r="M6" i="2"/>
  <c r="M9" i="2"/>
  <c r="M10" i="2"/>
  <c r="M12" i="2"/>
  <c r="L3" i="2"/>
  <c r="K4" i="2"/>
  <c r="K5" i="2"/>
  <c r="K6" i="2"/>
  <c r="K7" i="2"/>
  <c r="K8" i="2"/>
  <c r="K9" i="2"/>
  <c r="K10" i="2"/>
  <c r="K11" i="2"/>
  <c r="K12" i="2"/>
  <c r="K13" i="2"/>
  <c r="K14" i="2"/>
  <c r="K15" i="2"/>
  <c r="K3" i="2"/>
  <c r="J63" i="2"/>
  <c r="I63" i="2"/>
  <c r="H63" i="2"/>
  <c r="G63" i="2"/>
  <c r="F63" i="2"/>
  <c r="E63" i="2"/>
  <c r="J62" i="2"/>
  <c r="I62" i="2"/>
  <c r="H62" i="2"/>
  <c r="G62" i="2"/>
  <c r="F62" i="2"/>
  <c r="E62" i="2"/>
  <c r="J61" i="2"/>
  <c r="I61" i="2"/>
  <c r="H61" i="2"/>
  <c r="G61" i="2"/>
  <c r="F61" i="2"/>
  <c r="E61" i="2"/>
  <c r="J60" i="2"/>
  <c r="I60" i="2"/>
  <c r="H60" i="2"/>
  <c r="G60" i="2"/>
  <c r="F60" i="2"/>
  <c r="E60" i="2"/>
  <c r="M60" i="2" s="1"/>
  <c r="J59" i="2"/>
  <c r="I59" i="2"/>
  <c r="H59" i="2"/>
  <c r="G59" i="2"/>
  <c r="F59" i="2"/>
  <c r="E59" i="2"/>
  <c r="M59" i="2" s="1"/>
  <c r="J58" i="2"/>
  <c r="I58" i="2"/>
  <c r="H58" i="2"/>
  <c r="G58" i="2"/>
  <c r="F58" i="2"/>
  <c r="E58" i="2"/>
  <c r="J57" i="2"/>
  <c r="I57" i="2"/>
  <c r="H57" i="2"/>
  <c r="G57" i="2"/>
  <c r="F57" i="2"/>
  <c r="E57" i="2"/>
  <c r="J56" i="2"/>
  <c r="I56" i="2"/>
  <c r="H56" i="2"/>
  <c r="G56" i="2"/>
  <c r="F56" i="2"/>
  <c r="E56" i="2"/>
  <c r="M56" i="2" s="1"/>
  <c r="J55" i="2"/>
  <c r="I55" i="2"/>
  <c r="H55" i="2"/>
  <c r="G55" i="2"/>
  <c r="F55" i="2"/>
  <c r="E55" i="2"/>
  <c r="J54" i="2"/>
  <c r="I54" i="2"/>
  <c r="H54" i="2"/>
  <c r="G54" i="2"/>
  <c r="F54" i="2"/>
  <c r="E54" i="2"/>
  <c r="J53" i="2"/>
  <c r="I53" i="2"/>
  <c r="H53" i="2"/>
  <c r="G53" i="2"/>
  <c r="F53" i="2"/>
  <c r="E53" i="2"/>
  <c r="J52" i="2"/>
  <c r="I52" i="2"/>
  <c r="H52" i="2"/>
  <c r="G52" i="2"/>
  <c r="F52" i="2"/>
  <c r="E52" i="2"/>
  <c r="M52" i="2" s="1"/>
  <c r="J51" i="2"/>
  <c r="I51" i="2"/>
  <c r="H51" i="2"/>
  <c r="G51" i="2"/>
  <c r="F51" i="2"/>
  <c r="E51" i="2"/>
  <c r="M51" i="2" s="1"/>
  <c r="J50" i="2"/>
  <c r="I50" i="2"/>
  <c r="H50" i="2"/>
  <c r="G50" i="2"/>
  <c r="F50" i="2"/>
  <c r="E50" i="2"/>
  <c r="J49" i="2"/>
  <c r="I49" i="2"/>
  <c r="H49" i="2"/>
  <c r="G49" i="2"/>
  <c r="F49" i="2"/>
  <c r="E49" i="2"/>
  <c r="M49" i="2" s="1"/>
  <c r="J48" i="2"/>
  <c r="I48" i="2"/>
  <c r="H48" i="2"/>
  <c r="G48" i="2"/>
  <c r="F48" i="2"/>
  <c r="E48" i="2"/>
  <c r="J47" i="2"/>
  <c r="I47" i="2"/>
  <c r="H47" i="2"/>
  <c r="G47" i="2"/>
  <c r="F47" i="2"/>
  <c r="E47" i="2"/>
  <c r="M47" i="2" s="1"/>
  <c r="J46" i="2"/>
  <c r="I46" i="2"/>
  <c r="H46" i="2"/>
  <c r="G46" i="2"/>
  <c r="F46" i="2"/>
  <c r="E46" i="2"/>
  <c r="J45" i="2"/>
  <c r="I45" i="2"/>
  <c r="H45" i="2"/>
  <c r="G45" i="2"/>
  <c r="F45" i="2"/>
  <c r="E45" i="2"/>
  <c r="J44" i="2"/>
  <c r="I44" i="2"/>
  <c r="H44" i="2"/>
  <c r="G44" i="2"/>
  <c r="F44" i="2"/>
  <c r="E44" i="2"/>
  <c r="M44" i="2" s="1"/>
  <c r="J43" i="2"/>
  <c r="I43" i="2"/>
  <c r="H43" i="2"/>
  <c r="G43" i="2"/>
  <c r="F43" i="2"/>
  <c r="E43" i="2"/>
  <c r="J42" i="2"/>
  <c r="I42" i="2"/>
  <c r="H42" i="2"/>
  <c r="G42" i="2"/>
  <c r="F42" i="2"/>
  <c r="E42" i="2"/>
  <c r="J41" i="2"/>
  <c r="I41" i="2"/>
  <c r="H41" i="2"/>
  <c r="G41" i="2"/>
  <c r="F41" i="2"/>
  <c r="E41" i="2"/>
  <c r="M41" i="2" s="1"/>
  <c r="J40" i="2"/>
  <c r="I40" i="2"/>
  <c r="H40" i="2"/>
  <c r="G40" i="2"/>
  <c r="F40" i="2"/>
  <c r="E40" i="2"/>
  <c r="J39" i="2"/>
  <c r="I39" i="2"/>
  <c r="H39" i="2"/>
  <c r="G39" i="2"/>
  <c r="F39" i="2"/>
  <c r="E39" i="2"/>
  <c r="J38" i="2"/>
  <c r="I38" i="2"/>
  <c r="H38" i="2"/>
  <c r="G38" i="2"/>
  <c r="F38" i="2"/>
  <c r="E38" i="2"/>
  <c r="J37" i="2"/>
  <c r="I37" i="2"/>
  <c r="H37" i="2"/>
  <c r="G37" i="2"/>
  <c r="F37" i="2"/>
  <c r="E37" i="2"/>
  <c r="J36" i="2"/>
  <c r="I36" i="2"/>
  <c r="H36" i="2"/>
  <c r="G36" i="2"/>
  <c r="F36" i="2"/>
  <c r="E36" i="2"/>
  <c r="J35" i="2"/>
  <c r="I35" i="2"/>
  <c r="H35" i="2"/>
  <c r="G35" i="2"/>
  <c r="F35" i="2"/>
  <c r="E35" i="2"/>
  <c r="J34" i="2"/>
  <c r="I34" i="2"/>
  <c r="H34" i="2"/>
  <c r="G34" i="2"/>
  <c r="F34" i="2"/>
  <c r="E34" i="2"/>
  <c r="J33" i="2"/>
  <c r="I33" i="2"/>
  <c r="H33" i="2"/>
  <c r="G33" i="2"/>
  <c r="F33" i="2"/>
  <c r="E33" i="2"/>
  <c r="J32" i="2"/>
  <c r="I32" i="2"/>
  <c r="H32" i="2"/>
  <c r="G32" i="2"/>
  <c r="F32" i="2"/>
  <c r="E32" i="2"/>
  <c r="J31" i="2"/>
  <c r="I31" i="2"/>
  <c r="H31" i="2"/>
  <c r="G31" i="2"/>
  <c r="F31" i="2"/>
  <c r="E31" i="2"/>
  <c r="J30" i="2"/>
  <c r="I30" i="2"/>
  <c r="H30" i="2"/>
  <c r="G30" i="2"/>
  <c r="F30" i="2"/>
  <c r="E30" i="2"/>
  <c r="J29" i="2"/>
  <c r="I29" i="2"/>
  <c r="H29" i="2"/>
  <c r="G29" i="2"/>
  <c r="F29" i="2"/>
  <c r="E29" i="2"/>
  <c r="M29" i="2" s="1"/>
  <c r="J28" i="2"/>
  <c r="I28" i="2"/>
  <c r="H28" i="2"/>
  <c r="G28" i="2"/>
  <c r="F28" i="2"/>
  <c r="E28" i="2"/>
  <c r="M28" i="2" s="1"/>
  <c r="J27" i="2"/>
  <c r="I27" i="2"/>
  <c r="H27" i="2"/>
  <c r="G27" i="2"/>
  <c r="F27" i="2"/>
  <c r="E27" i="2"/>
  <c r="J26" i="2"/>
  <c r="I26" i="2"/>
  <c r="H26" i="2"/>
  <c r="G26" i="2"/>
  <c r="F26" i="2"/>
  <c r="E26" i="2"/>
  <c r="M26" i="2" s="1"/>
  <c r="J25" i="2"/>
  <c r="I25" i="2"/>
  <c r="H25" i="2"/>
  <c r="G25" i="2"/>
  <c r="F25" i="2"/>
  <c r="E25" i="2"/>
  <c r="J24" i="2"/>
  <c r="I24" i="2"/>
  <c r="H24" i="2"/>
  <c r="G24" i="2"/>
  <c r="F24" i="2"/>
  <c r="E24" i="2"/>
  <c r="J23" i="2"/>
  <c r="I23" i="2"/>
  <c r="H23" i="2"/>
  <c r="G23" i="2"/>
  <c r="F23" i="2"/>
  <c r="E23" i="2"/>
  <c r="J22" i="2"/>
  <c r="I22" i="2"/>
  <c r="H22" i="2"/>
  <c r="G22" i="2"/>
  <c r="F22" i="2"/>
  <c r="E22" i="2"/>
  <c r="M22" i="2" s="1"/>
  <c r="J21" i="2"/>
  <c r="I21" i="2"/>
  <c r="H21" i="2"/>
  <c r="G21" i="2"/>
  <c r="F21" i="2"/>
  <c r="E21" i="2"/>
  <c r="M21" i="2" s="1"/>
  <c r="J20" i="2"/>
  <c r="I20" i="2"/>
  <c r="H20" i="2"/>
  <c r="G20" i="2"/>
  <c r="F20" i="2"/>
  <c r="E20" i="2"/>
  <c r="J19" i="2"/>
  <c r="I19" i="2"/>
  <c r="H19" i="2"/>
  <c r="G19" i="2"/>
  <c r="F19" i="2"/>
  <c r="E19" i="2"/>
  <c r="M19" i="2" s="1"/>
  <c r="J18" i="2"/>
  <c r="I18" i="2"/>
  <c r="H18" i="2"/>
  <c r="G18" i="2"/>
  <c r="F18" i="2"/>
  <c r="E18" i="2"/>
  <c r="J17" i="2"/>
  <c r="I17" i="2"/>
  <c r="H17" i="2"/>
  <c r="G17" i="2"/>
  <c r="F17" i="2"/>
  <c r="E17" i="2"/>
  <c r="J16" i="2"/>
  <c r="I16" i="2"/>
  <c r="H16" i="2"/>
  <c r="G16" i="2"/>
  <c r="F16" i="2"/>
  <c r="E16" i="2"/>
  <c r="J15" i="2"/>
  <c r="I15" i="2"/>
  <c r="H15" i="2"/>
  <c r="G15" i="2"/>
  <c r="F15" i="2"/>
  <c r="E15" i="2"/>
  <c r="M15" i="2" s="1"/>
  <c r="J14" i="2"/>
  <c r="I14" i="2"/>
  <c r="H14" i="2"/>
  <c r="G14" i="2"/>
  <c r="F14" i="2"/>
  <c r="E14" i="2"/>
  <c r="M14" i="2" s="1"/>
  <c r="J13" i="2"/>
  <c r="I13" i="2"/>
  <c r="H13" i="2"/>
  <c r="G13" i="2"/>
  <c r="F13" i="2"/>
  <c r="E13" i="2"/>
  <c r="M13" i="2" s="1"/>
  <c r="J12" i="2"/>
  <c r="I12" i="2"/>
  <c r="H12" i="2"/>
  <c r="G12" i="2"/>
  <c r="F12" i="2"/>
  <c r="E12" i="2"/>
  <c r="J11" i="2"/>
  <c r="I11" i="2"/>
  <c r="H11" i="2"/>
  <c r="G11" i="2"/>
  <c r="F11" i="2"/>
  <c r="E11" i="2"/>
  <c r="M11" i="2" s="1"/>
  <c r="J10" i="2"/>
  <c r="I10" i="2"/>
  <c r="H10" i="2"/>
  <c r="G10" i="2"/>
  <c r="F10" i="2"/>
  <c r="E10" i="2"/>
  <c r="J9" i="2"/>
  <c r="I9" i="2"/>
  <c r="H9" i="2"/>
  <c r="G9" i="2"/>
  <c r="F9" i="2"/>
  <c r="E9" i="2"/>
  <c r="J8" i="2"/>
  <c r="I8" i="2"/>
  <c r="H8" i="2"/>
  <c r="G8" i="2"/>
  <c r="F8" i="2"/>
  <c r="E8" i="2"/>
  <c r="M8" i="2" s="1"/>
  <c r="J7" i="2"/>
  <c r="I7" i="2"/>
  <c r="H7" i="2"/>
  <c r="G7" i="2"/>
  <c r="F7" i="2"/>
  <c r="E7" i="2"/>
  <c r="M7" i="2" s="1"/>
  <c r="J6" i="2"/>
  <c r="I6" i="2"/>
  <c r="H6" i="2"/>
  <c r="G6" i="2"/>
  <c r="F6" i="2"/>
  <c r="E6" i="2"/>
  <c r="J5" i="2"/>
  <c r="I5" i="2"/>
  <c r="H5" i="2"/>
  <c r="G5" i="2"/>
  <c r="F5" i="2"/>
  <c r="E5" i="2"/>
  <c r="J4" i="2"/>
  <c r="I4" i="2"/>
  <c r="H4" i="2"/>
  <c r="G4" i="2"/>
  <c r="F4" i="2"/>
  <c r="E4" i="2"/>
  <c r="M4" i="2" s="1"/>
  <c r="J3" i="2"/>
  <c r="I3" i="2"/>
  <c r="H3" i="2"/>
  <c r="G3" i="2"/>
  <c r="F3" i="2"/>
  <c r="E3" i="2"/>
  <c r="M3" i="2" s="1"/>
  <c r="J2" i="2"/>
  <c r="I2" i="2"/>
  <c r="H2" i="2"/>
  <c r="G2" i="2"/>
  <c r="F2" i="2"/>
  <c r="E2" i="2"/>
  <c r="F58" i="1" l="1"/>
  <c r="F53" i="1"/>
  <c r="F5" i="1"/>
  <c r="G54" i="1"/>
  <c r="G59" i="1"/>
  <c r="F43" i="1"/>
  <c r="G31" i="1"/>
  <c r="G10" i="1"/>
  <c r="F61" i="1"/>
  <c r="F33" i="1"/>
  <c r="G42" i="1"/>
  <c r="G15" i="1"/>
  <c r="G11" i="1"/>
  <c r="G6" i="1"/>
  <c r="F62" i="1"/>
  <c r="F51" i="1"/>
  <c r="F37" i="1"/>
  <c r="F30" i="1"/>
  <c r="G27" i="1"/>
  <c r="F17" i="1"/>
  <c r="F49" i="1"/>
  <c r="G22" i="1"/>
  <c r="G55" i="1"/>
  <c r="G50" i="1"/>
  <c r="G39" i="1"/>
  <c r="G34" i="1"/>
  <c r="F29" i="1"/>
  <c r="G23" i="1"/>
  <c r="G18" i="1"/>
  <c r="F13" i="1"/>
  <c r="G7" i="1"/>
  <c r="F57" i="1"/>
  <c r="F41" i="1"/>
  <c r="F25" i="1"/>
  <c r="F9" i="1"/>
  <c r="G64" i="1"/>
  <c r="G60" i="1"/>
  <c r="G56" i="1"/>
  <c r="G52" i="1"/>
  <c r="G48" i="1"/>
  <c r="G44" i="1"/>
  <c r="G40" i="1"/>
  <c r="G36" i="1"/>
  <c r="G32" i="1"/>
  <c r="G28" i="1"/>
  <c r="G24" i="1"/>
  <c r="G20" i="1"/>
  <c r="G16" i="1"/>
  <c r="G12" i="1"/>
  <c r="G8" i="1"/>
  <c r="G4" i="1"/>
</calcChain>
</file>

<file path=xl/sharedStrings.xml><?xml version="1.0" encoding="utf-8"?>
<sst xmlns="http://schemas.openxmlformats.org/spreadsheetml/2006/main" count="619" uniqueCount="260">
  <si>
    <t>Description</t>
  </si>
  <si>
    <t>0100-210</t>
  </si>
  <si>
    <t>0100-010</t>
  </si>
  <si>
    <t>South</t>
  </si>
  <si>
    <t>0100-230</t>
  </si>
  <si>
    <t>0100-030</t>
  </si>
  <si>
    <t>Fresh</t>
  </si>
  <si>
    <t>0100-231</t>
  </si>
  <si>
    <t>0100-031</t>
  </si>
  <si>
    <t>Frash Wall</t>
  </si>
  <si>
    <t>0100-232</t>
  </si>
  <si>
    <t>0100-032</t>
  </si>
  <si>
    <t>Fresh R</t>
  </si>
  <si>
    <t>0100-233</t>
  </si>
  <si>
    <t>0100-033</t>
  </si>
  <si>
    <t>Fresh L</t>
  </si>
  <si>
    <t>0100-234</t>
  </si>
  <si>
    <t>0100-034</t>
  </si>
  <si>
    <t>Fresh XS</t>
  </si>
  <si>
    <t>0100-235</t>
  </si>
  <si>
    <t>0100-035</t>
  </si>
  <si>
    <t>Fresh XS Wall</t>
  </si>
  <si>
    <t>0100-236</t>
  </si>
  <si>
    <t>0100-036</t>
  </si>
  <si>
    <t>Fresh XS R</t>
  </si>
  <si>
    <t>0100-237</t>
  </si>
  <si>
    <t>0100-037</t>
  </si>
  <si>
    <t>Fresh XS L</t>
  </si>
  <si>
    <t>0100-238</t>
  </si>
  <si>
    <t>Fresh 2.0 Wall 170</t>
  </si>
  <si>
    <t>0100-239</t>
  </si>
  <si>
    <t>Fresh 2.0 Slot</t>
  </si>
  <si>
    <t>0100-240</t>
  </si>
  <si>
    <t>0100-040</t>
  </si>
  <si>
    <t>Chic L</t>
  </si>
  <si>
    <t>0100-241</t>
  </si>
  <si>
    <t>0100-041</t>
  </si>
  <si>
    <t>Chic R</t>
  </si>
  <si>
    <t>0100-242</t>
  </si>
  <si>
    <t>0100-042</t>
  </si>
  <si>
    <t>Tidy</t>
  </si>
  <si>
    <t>0100-243</t>
  </si>
  <si>
    <t>0100-043</t>
  </si>
  <si>
    <t>GO L</t>
  </si>
  <si>
    <t>0100-244</t>
  </si>
  <si>
    <t>GO R</t>
  </si>
  <si>
    <t>0100-247</t>
  </si>
  <si>
    <t>0100-047</t>
  </si>
  <si>
    <t>Pure L</t>
  </si>
  <si>
    <t>0100-248</t>
  </si>
  <si>
    <t>0100-048</t>
  </si>
  <si>
    <t>Pur R</t>
  </si>
  <si>
    <t>0100-050</t>
  </si>
  <si>
    <t>Look</t>
  </si>
  <si>
    <t>0100-251</t>
  </si>
  <si>
    <t>0100-051</t>
  </si>
  <si>
    <t>Dream</t>
  </si>
  <si>
    <t>0100-252</t>
  </si>
  <si>
    <t>0100-052</t>
  </si>
  <si>
    <t>Dream Wall</t>
  </si>
  <si>
    <t>0100-254</t>
  </si>
  <si>
    <t>0100-054</t>
  </si>
  <si>
    <t>Cube XS</t>
  </si>
  <si>
    <t>0100-255</t>
  </si>
  <si>
    <t>0100-055</t>
  </si>
  <si>
    <t>Wall XS</t>
  </si>
  <si>
    <t>0100-255-L</t>
  </si>
  <si>
    <t>0100-055-L</t>
  </si>
  <si>
    <t>Wall XS L</t>
  </si>
  <si>
    <t>0100-255-R</t>
  </si>
  <si>
    <t>0100-055-R</t>
  </si>
  <si>
    <t>Wall XS R</t>
  </si>
  <si>
    <t>0100-257</t>
  </si>
  <si>
    <t>0100-057</t>
  </si>
  <si>
    <t>Form XS</t>
  </si>
  <si>
    <t>0100-258</t>
  </si>
  <si>
    <t>0100-058</t>
  </si>
  <si>
    <t>Loom XS</t>
  </si>
  <si>
    <t>0100-259</t>
  </si>
  <si>
    <t>0100-059</t>
  </si>
  <si>
    <t>Boat</t>
  </si>
  <si>
    <t>0100-260</t>
  </si>
  <si>
    <t>0100-060</t>
  </si>
  <si>
    <t>Nice 170</t>
  </si>
  <si>
    <t>0100-061</t>
  </si>
  <si>
    <t>Victorian</t>
  </si>
  <si>
    <t>0100-062</t>
  </si>
  <si>
    <t>Edwardian</t>
  </si>
  <si>
    <t>0100-063</t>
  </si>
  <si>
    <t>Edwardian XL</t>
  </si>
  <si>
    <t>0100-065</t>
  </si>
  <si>
    <t>Roll Top</t>
  </si>
  <si>
    <t>0100-066</t>
  </si>
  <si>
    <t>Roll Top XL</t>
  </si>
  <si>
    <t>0100-067</t>
  </si>
  <si>
    <t>Loft</t>
  </si>
  <si>
    <t>0100-067-06</t>
  </si>
  <si>
    <t>Loft IV</t>
  </si>
  <si>
    <t>0100-268</t>
  </si>
  <si>
    <t>0100-068</t>
  </si>
  <si>
    <t>Culture</t>
  </si>
  <si>
    <t>0100-269</t>
  </si>
  <si>
    <t>0100-069</t>
  </si>
  <si>
    <t>Box</t>
  </si>
  <si>
    <t>0100-270</t>
  </si>
  <si>
    <t>0100-070-06</t>
  </si>
  <si>
    <t>Summer 190</t>
  </si>
  <si>
    <t>0100-271</t>
  </si>
  <si>
    <t>0100-071-01</t>
  </si>
  <si>
    <t>Summer Wall 190</t>
  </si>
  <si>
    <t>0100-272</t>
  </si>
  <si>
    <t>0100-072</t>
  </si>
  <si>
    <t>Hot</t>
  </si>
  <si>
    <t>0100-274</t>
  </si>
  <si>
    <t>0100-074</t>
  </si>
  <si>
    <t>Nice 180</t>
  </si>
  <si>
    <t>0100-275</t>
  </si>
  <si>
    <t>0100-075</t>
  </si>
  <si>
    <t>Club</t>
  </si>
  <si>
    <t>0100-276</t>
  </si>
  <si>
    <t>0100-076</t>
  </si>
  <si>
    <t>Neo</t>
  </si>
  <si>
    <t>0100-277</t>
  </si>
  <si>
    <t>0100-077</t>
  </si>
  <si>
    <t>Wall</t>
  </si>
  <si>
    <t>0100-277-L</t>
  </si>
  <si>
    <t>0100-077-L</t>
  </si>
  <si>
    <t>Wall L</t>
  </si>
  <si>
    <t>0100-277-R</t>
  </si>
  <si>
    <t>0100-077-R</t>
  </si>
  <si>
    <t>Wall R</t>
  </si>
  <si>
    <t>0100-278</t>
  </si>
  <si>
    <t>0100-078</t>
  </si>
  <si>
    <t>Relax</t>
  </si>
  <si>
    <t>0100-279</t>
  </si>
  <si>
    <t>0100-079</t>
  </si>
  <si>
    <t>Cosy</t>
  </si>
  <si>
    <t>0100-280</t>
  </si>
  <si>
    <t>0100-080</t>
  </si>
  <si>
    <t>Oval</t>
  </si>
  <si>
    <t>0100-081</t>
  </si>
  <si>
    <t>Princess</t>
  </si>
  <si>
    <t>0100-081-02</t>
  </si>
  <si>
    <t>Princes I</t>
  </si>
  <si>
    <t>0100-283</t>
  </si>
  <si>
    <t>0100-083</t>
  </si>
  <si>
    <t>Venice</t>
  </si>
  <si>
    <t>0100-284</t>
  </si>
  <si>
    <t>0100-084</t>
  </si>
  <si>
    <t>Cube</t>
  </si>
  <si>
    <t>0100-285</t>
  </si>
  <si>
    <t>0100-085</t>
  </si>
  <si>
    <t>Mood</t>
  </si>
  <si>
    <t>0100-287</t>
  </si>
  <si>
    <t>0100-087</t>
  </si>
  <si>
    <t>Form</t>
  </si>
  <si>
    <t>0100-288</t>
  </si>
  <si>
    <t>0100-088</t>
  </si>
  <si>
    <t>Loom</t>
  </si>
  <si>
    <t>0100-289</t>
  </si>
  <si>
    <t>0100-089</t>
  </si>
  <si>
    <t>Lounge</t>
  </si>
  <si>
    <t>0100-290</t>
  </si>
  <si>
    <t>0100-090</t>
  </si>
  <si>
    <t>Retro</t>
  </si>
  <si>
    <t>0100-261</t>
  </si>
  <si>
    <t xml:space="preserve"> Slot
 overflow</t>
  </si>
  <si>
    <t>Round
 overflow</t>
  </si>
  <si>
    <t>Gross price
standard stock article
white glossy</t>
  </si>
  <si>
    <t>0100-253</t>
  </si>
  <si>
    <t>Sit</t>
  </si>
  <si>
    <t>0100-299</t>
  </si>
  <si>
    <t>0100-099</t>
  </si>
  <si>
    <t>Style (Chic 2.0)</t>
  </si>
  <si>
    <t>Notice:</t>
  </si>
  <si>
    <t>product variations in colors you can find in current acrylic catalogue</t>
  </si>
  <si>
    <t xml:space="preserve">massage </t>
  </si>
  <si>
    <t xml:space="preserve">*music </t>
  </si>
  <si>
    <t xml:space="preserve"> - </t>
  </si>
  <si>
    <t>Round 
overflow</t>
  </si>
  <si>
    <t>Slot 
overflow</t>
  </si>
  <si>
    <t>Article</t>
  </si>
  <si>
    <t xml:space="preserve"> + gross price of bathtub</t>
  </si>
  <si>
    <t>SPA light
inkl. gross price of white glossy bathtub</t>
  </si>
  <si>
    <t>SPA massage
inkl. gross price of white glossy bathtub</t>
  </si>
  <si>
    <t>*SPA music
inkl. gross price of white glossy bathtub</t>
  </si>
  <si>
    <t>* at the moment not available</t>
  </si>
  <si>
    <t>light</t>
  </si>
  <si>
    <t>Fresh Wall</t>
  </si>
  <si>
    <t>Princess I</t>
  </si>
  <si>
    <t>white glossy
gross price</t>
  </si>
  <si>
    <t>white matt
gross price</t>
  </si>
  <si>
    <t>unicolor glossy
gross price</t>
  </si>
  <si>
    <t>unicolor matt
gross price</t>
  </si>
  <si>
    <t>bi glossy
gross price</t>
  </si>
  <si>
    <t>In Glossy/ 
Out Matt
gross price</t>
  </si>
  <si>
    <t xml:space="preserve"> - configuration not possible</t>
  </si>
  <si>
    <t>Net price
Discount 50%</t>
  </si>
  <si>
    <t>Net price
Discount 55%
 (50%+10%)</t>
  </si>
  <si>
    <t>Net price
Discount 60%
 (50%+20%)</t>
  </si>
  <si>
    <t>bi matt
gross price</t>
  </si>
  <si>
    <t>0100-091-06</t>
  </si>
  <si>
    <t>0100-091-06S</t>
  </si>
  <si>
    <t>drain &amp; 
overflow fitting</t>
  </si>
  <si>
    <t>overflow</t>
  </si>
  <si>
    <t>colour</t>
  </si>
  <si>
    <t>article number</t>
  </si>
  <si>
    <t>gross price</t>
  </si>
  <si>
    <t>slot overflow/ kit 1
slot fitting</t>
  </si>
  <si>
    <t>chrome</t>
  </si>
  <si>
    <t>white glossy</t>
  </si>
  <si>
    <t>0100-091-06S WG</t>
  </si>
  <si>
    <t>white matt</t>
  </si>
  <si>
    <t>0100-091-06S WM</t>
  </si>
  <si>
    <t>black matt</t>
  </si>
  <si>
    <t>0100-091-06S BM</t>
  </si>
  <si>
    <t>black glossy</t>
  </si>
  <si>
    <t>0100-091-06S BG</t>
  </si>
  <si>
    <t>round overflow/ kit 2
click-clack fitting</t>
  </si>
  <si>
    <t>0100-091-06-WG</t>
  </si>
  <si>
    <t>0100-091-06-WM</t>
  </si>
  <si>
    <t>0100-091-06-BM</t>
  </si>
  <si>
    <t>0100-091-06-BG</t>
  </si>
  <si>
    <t>round overflow/ kit A3
overflow filling</t>
  </si>
  <si>
    <t>0100-091-07</t>
  </si>
  <si>
    <t>0100-091-07-WG</t>
  </si>
  <si>
    <t>0100-091-07-WM</t>
  </si>
  <si>
    <t>0100-091-07-BM</t>
  </si>
  <si>
    <t>0100-091-07-BG</t>
  </si>
  <si>
    <t>for traditional design</t>
  </si>
  <si>
    <t>EDWARDIAN / EDWARDIAN XL</t>
  </si>
  <si>
    <t>round overflow / kit C1
ornamental chain &amp; plug</t>
  </si>
  <si>
    <t>polished brass</t>
  </si>
  <si>
    <t>0100-091-01-EDW</t>
  </si>
  <si>
    <t>round overflow / kit C2
ornamental chain &amp; plug</t>
  </si>
  <si>
    <t>0100-091-02-EDW</t>
  </si>
  <si>
    <t>PRINCESS / PRINCESS I (WITH PLINTH)</t>
  </si>
  <si>
    <t>round overflow / kit B1
click-clack fitting</t>
  </si>
  <si>
    <t>0100-091-03-PRIN</t>
  </si>
  <si>
    <t>round overflow / kit B2
click-clack fitting</t>
  </si>
  <si>
    <t>0100-091-04-PRIN</t>
  </si>
  <si>
    <t>round overflow / kit B3
click-clack fitting</t>
  </si>
  <si>
    <t>brushed 
aluminium</t>
  </si>
  <si>
    <t>0100-091-05-PRIN</t>
  </si>
  <si>
    <t>RETRO</t>
  </si>
  <si>
    <t>round overflow / kit A2
click-clack fitting</t>
  </si>
  <si>
    <t>SLIPPER</t>
  </si>
  <si>
    <t>0100-091-01-SLI</t>
  </si>
  <si>
    <t>0100-091-02-SLI</t>
  </si>
  <si>
    <t>ROLL TOP / ROLL TOP XL</t>
  </si>
  <si>
    <t>0100-091-01-ROL</t>
  </si>
  <si>
    <t>0100-091-02-ROL</t>
  </si>
  <si>
    <t>VICTORIAN</t>
  </si>
  <si>
    <t>0100-091-01-VIC</t>
  </si>
  <si>
    <t>0100-091-02-VIC</t>
  </si>
  <si>
    <t>satin</t>
  </si>
  <si>
    <t>0100-091-06SN</t>
  </si>
  <si>
    <t>gold</t>
  </si>
  <si>
    <t>0100-091-16</t>
  </si>
  <si>
    <t>0100-091-06S 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</si>
</sst>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>
    <font>
      <sz val="11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0"/>
      <color indexed="8"/>
      <name val="Calibri"/>
    </font>
    <font>
      <sz val="11"/>
      <name val="Calibri"/>
    </font>
    <font>
      <sz val="11"/>
      <color indexed="8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left"/>
    </xf>
    <xf numFmtId="4" fontId="2" fillId="0" borderId="0" xfId="0" applyNumberFormat="1" applyFont="1" applyAlignment="1">
      <alignment horizontal="left"/>
    </xf>
    <xf numFmtId="164" fontId="0" fillId="0" borderId="0" xfId="0" applyNumberFormat="1"/>
    <xf numFmtId="0" fontId="1" fillId="0" borderId="0" xfId="0" applyFont="1" applyFill="1"/>
    <xf numFmtId="0" fontId="2" fillId="0" borderId="0" xfId="0" applyFont="1" applyFill="1" applyAlignment="1">
      <alignment horizontal="left"/>
    </xf>
    <xf numFmtId="164" fontId="0" fillId="0" borderId="0" xfId="0" applyNumberFormat="1" applyFill="1"/>
    <xf numFmtId="0" fontId="0" fillId="0" borderId="0" xfId="0" applyFont="1"/>
    <xf numFmtId="4" fontId="0" fillId="0" borderId="0" xfId="0" applyNumberFormat="1" applyFo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 wrapText="1"/>
    </xf>
    <xf numFmtId="4" fontId="0" fillId="0" borderId="0" xfId="0" applyNumberFormat="1" applyFont="1" applyAlignment="1">
      <alignment wrapText="1"/>
    </xf>
    <xf numFmtId="164" fontId="0" fillId="0" borderId="0" xfId="0" applyNumberFormat="1" applyAlignment="1">
      <alignment horizontal="center" vertical="center" wrapText="1"/>
    </xf>
    <xf numFmtId="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4" fontId="4" fillId="0" borderId="0" xfId="0" applyNumberFormat="1" applyFont="1" applyAlignment="1">
      <alignment horizontal="center" vertical="center" wrapText="1"/>
    </xf>
    <xf numFmtId="0" fontId="4" fillId="0" borderId="0" xfId="0" applyFont="1"/>
    <xf numFmtId="4" fontId="0" fillId="0" borderId="0" xfId="0" applyNumberForma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 wrapText="1"/>
    </xf>
  </cellXfs>
  <cellStyles count="1">
    <cellStyle name="Standard" xfId="0" builtinId="0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4" formatCode="#,##0.00"/>
      <alignment horizontal="left" vertical="bottom" textRotation="0" wrapText="0" indent="0" justifyLastLine="0" shrinkToFit="0" readingOrder="0"/>
    </dxf>
    <dxf>
      <numFmt numFmtId="4" formatCode="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4" formatCode="#,##0.00"/>
      <alignment horizontal="center" vertical="center" textRotation="0" indent="0" justifyLastLine="0" shrinkToFit="0" readingOrder="0"/>
    </dxf>
    <dxf>
      <numFmt numFmtId="164" formatCode="#,##0.00\ &quot;€&quot;"/>
    </dxf>
    <dxf>
      <numFmt numFmtId="164" formatCode="#,##0.00\ &quot;€&quot;"/>
    </dxf>
    <dxf>
      <numFmt numFmtId="164" formatCode="#,##0.00\ &quot;€&quot;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164" formatCode="#,##0.00\ &quot;€&quot;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e1" displayName="Tabelle1" ref="A2:G64" totalsRowShown="0" headerRowDxfId="22">
  <autoFilter ref="A2:G64"/>
  <tableColumns count="7">
    <tableColumn id="1" name=" Slot_x000a_ overflow" dataDxfId="21"/>
    <tableColumn id="2" name="Round_x000a_ overflow" dataDxfId="20"/>
    <tableColumn id="3" name="Description" dataDxfId="19"/>
    <tableColumn id="6" name="Gross price_x000a_standard stock article_x000a_white glossy" dataDxfId="18"/>
    <tableColumn id="4" name="Net price_x000a_Discount 50%" dataDxfId="17">
      <calculatedColumnFormula>D3*0.5</calculatedColumnFormula>
    </tableColumn>
    <tableColumn id="7" name="Net price_x000a_Discount 55%_x000a_ (50%+10%)" dataDxfId="16">
      <calculatedColumnFormula>E3-(E3*0.1)</calculatedColumnFormula>
    </tableColumn>
    <tableColumn id="8" name="Net price_x000a_Discount 60%_x000a_ (50%+20%)" dataDxfId="15">
      <calculatedColumnFormula>E3-(E3*0.2)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le13" displayName="Tabelle13" ref="A1:M63" totalsRowShown="0" headerRowDxfId="14" dataDxfId="13">
  <autoFilter ref="A1:M63"/>
  <tableColumns count="13">
    <tableColumn id="1" name="Slot _x000a_overflow" dataDxfId="12"/>
    <tableColumn id="2" name="Round _x000a_overflow" dataDxfId="11"/>
    <tableColumn id="3" name="Article" dataDxfId="10"/>
    <tableColumn id="4" name="white glossy_x000a_gross price" dataDxfId="9"/>
    <tableColumn id="5" name="white matt_x000a_gross price" dataDxfId="8">
      <calculatedColumnFormula>MROUND(D2*1.2,5)</calculatedColumnFormula>
    </tableColumn>
    <tableColumn id="6" name="unicolor glossy_x000a_gross price" dataDxfId="7">
      <calculatedColumnFormula>MROUND(D2*1.3,5)</calculatedColumnFormula>
    </tableColumn>
    <tableColumn id="7" name="unicolor matt_x000a_gross price" dataDxfId="6">
      <calculatedColumnFormula>MROUND(D2*1.6,5)</calculatedColumnFormula>
    </tableColumn>
    <tableColumn id="8" name="bi glossy_x000a_gross price" dataDxfId="5">
      <calculatedColumnFormula>MROUND(D2*1.4,5)</calculatedColumnFormula>
    </tableColumn>
    <tableColumn id="9" name="bi matt_x000a_gross price" dataDxfId="4">
      <calculatedColumnFormula>MROUND(D2*1.4,5)</calculatedColumnFormula>
    </tableColumn>
    <tableColumn id="10" name="In Glossy/ _x000a_Out Matt_x000a_gross price" dataDxfId="3">
      <calculatedColumnFormula>MROUND(D2*1.4,5)</calculatedColumnFormula>
    </tableColumn>
    <tableColumn id="11" name="*SPA music_x000a_inkl. gross price of white glossy bathtub" dataDxfId="2"/>
    <tableColumn id="12" name="SPA light_x000a_inkl. gross price of white glossy bathtub" dataDxfId="1"/>
    <tableColumn id="13" name="SPA massage_x000a_inkl. gross price of white glossy bathtub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5"/>
  <sheetViews>
    <sheetView topLeftCell="A55" workbookViewId="0">
      <selection activeCell="K18" sqref="K18"/>
    </sheetView>
  </sheetViews>
  <sheetFormatPr baseColWidth="10" defaultRowHeight="15"/>
  <cols>
    <col min="1" max="1" width="13.5703125" customWidth="1"/>
    <col min="2" max="2" width="12.85546875" customWidth="1"/>
    <col min="3" max="3" width="15.85546875" bestFit="1" customWidth="1"/>
    <col min="4" max="4" width="15.85546875" style="6" customWidth="1"/>
    <col min="5" max="5" width="17" style="6" customWidth="1"/>
    <col min="6" max="6" width="21.5703125" style="6" customWidth="1"/>
    <col min="7" max="7" width="21.85546875" style="6" customWidth="1"/>
    <col min="8" max="8" width="18.85546875" style="6" customWidth="1"/>
    <col min="9" max="9" width="12" bestFit="1" customWidth="1"/>
    <col min="10" max="10" width="10.7109375" style="2" customWidth="1"/>
    <col min="11" max="11" width="24.85546875" style="2" customWidth="1"/>
    <col min="12" max="12" width="63" style="2" customWidth="1"/>
    <col min="13" max="13" width="8.5703125" style="2" bestFit="1" customWidth="1"/>
    <col min="14" max="14" width="7.85546875" bestFit="1" customWidth="1"/>
    <col min="15" max="15" width="18.140625" style="2" bestFit="1" customWidth="1"/>
  </cols>
  <sheetData>
    <row r="1" spans="1:18">
      <c r="I1" s="1"/>
    </row>
    <row r="2" spans="1:18" ht="60.75" customHeight="1">
      <c r="A2" s="12" t="s">
        <v>166</v>
      </c>
      <c r="B2" s="12" t="s">
        <v>167</v>
      </c>
      <c r="C2" s="13" t="s">
        <v>0</v>
      </c>
      <c r="D2" s="16" t="s">
        <v>168</v>
      </c>
      <c r="E2" s="14" t="s">
        <v>197</v>
      </c>
      <c r="F2" s="14" t="s">
        <v>198</v>
      </c>
      <c r="G2" s="14" t="s">
        <v>199</v>
      </c>
      <c r="H2" s="1"/>
      <c r="I2" s="3"/>
      <c r="J2" s="3"/>
      <c r="K2" s="11"/>
      <c r="L2" s="15"/>
      <c r="M2" s="1"/>
      <c r="N2" s="3"/>
      <c r="O2"/>
    </row>
    <row r="3" spans="1:18">
      <c r="A3" s="1" t="s">
        <v>1</v>
      </c>
      <c r="B3" s="4" t="s">
        <v>2</v>
      </c>
      <c r="C3" s="4" t="s">
        <v>3</v>
      </c>
      <c r="D3" s="6">
        <v>2595</v>
      </c>
      <c r="E3" s="6">
        <f>D3*0.5</f>
        <v>1297.5</v>
      </c>
      <c r="F3" s="6">
        <f t="shared" ref="F3:F36" si="0">E3-(E3*0.1)</f>
        <v>1167.75</v>
      </c>
      <c r="G3" s="6">
        <f t="shared" ref="G3:G34" si="1">E3-(E3*0.2)</f>
        <v>1038</v>
      </c>
      <c r="H3" s="2"/>
      <c r="I3" s="5"/>
      <c r="J3" s="5"/>
      <c r="K3" s="11"/>
      <c r="L3" s="11"/>
      <c r="M3" s="11"/>
      <c r="N3" s="11"/>
      <c r="O3" s="11"/>
    </row>
    <row r="4" spans="1:18">
      <c r="A4" s="1" t="s">
        <v>4</v>
      </c>
      <c r="B4" s="4" t="s">
        <v>5</v>
      </c>
      <c r="C4" s="4" t="s">
        <v>6</v>
      </c>
      <c r="D4" s="6">
        <v>1810</v>
      </c>
      <c r="E4" s="6">
        <f t="shared" ref="E4:E63" si="2">D4*0.5</f>
        <v>905</v>
      </c>
      <c r="F4" s="6">
        <f t="shared" si="0"/>
        <v>814.5</v>
      </c>
      <c r="G4" s="6">
        <f t="shared" si="1"/>
        <v>724</v>
      </c>
      <c r="H4" s="2"/>
      <c r="I4" s="5"/>
      <c r="J4" s="5"/>
      <c r="K4" s="11"/>
      <c r="L4" s="11"/>
      <c r="M4" s="11"/>
      <c r="N4" s="11"/>
      <c r="O4" s="11"/>
      <c r="P4" s="2"/>
      <c r="Q4" s="2"/>
      <c r="R4" s="2"/>
    </row>
    <row r="5" spans="1:18">
      <c r="A5" s="1" t="s">
        <v>7</v>
      </c>
      <c r="B5" s="4" t="s">
        <v>8</v>
      </c>
      <c r="C5" s="4" t="s">
        <v>9</v>
      </c>
      <c r="D5" s="6">
        <v>1810</v>
      </c>
      <c r="E5" s="6">
        <f t="shared" si="2"/>
        <v>905</v>
      </c>
      <c r="F5" s="6">
        <f t="shared" si="0"/>
        <v>814.5</v>
      </c>
      <c r="G5" s="6">
        <f t="shared" si="1"/>
        <v>724</v>
      </c>
      <c r="H5" s="2"/>
      <c r="I5" s="5"/>
      <c r="J5" s="5"/>
      <c r="K5" s="11"/>
      <c r="L5" s="11"/>
      <c r="M5" s="11"/>
      <c r="N5" s="11"/>
      <c r="O5" s="11"/>
      <c r="P5" s="2"/>
      <c r="Q5" s="2"/>
      <c r="R5" s="2"/>
    </row>
    <row r="6" spans="1:18">
      <c r="A6" s="1" t="s">
        <v>10</v>
      </c>
      <c r="B6" s="4" t="s">
        <v>11</v>
      </c>
      <c r="C6" s="4" t="s">
        <v>12</v>
      </c>
      <c r="D6" s="6">
        <v>1810</v>
      </c>
      <c r="E6" s="6">
        <f t="shared" si="2"/>
        <v>905</v>
      </c>
      <c r="F6" s="6">
        <f t="shared" si="0"/>
        <v>814.5</v>
      </c>
      <c r="G6" s="6">
        <f t="shared" si="1"/>
        <v>724</v>
      </c>
      <c r="H6" s="2"/>
      <c r="I6" s="5"/>
      <c r="J6" s="5"/>
      <c r="K6" s="11"/>
      <c r="L6" s="11"/>
      <c r="M6" s="5"/>
      <c r="N6" s="2"/>
      <c r="O6"/>
      <c r="P6" s="2"/>
      <c r="Q6" s="2"/>
      <c r="R6" s="2"/>
    </row>
    <row r="7" spans="1:18" ht="14.25" customHeight="1">
      <c r="A7" s="1" t="s">
        <v>13</v>
      </c>
      <c r="B7" s="4" t="s">
        <v>14</v>
      </c>
      <c r="C7" s="4" t="s">
        <v>15</v>
      </c>
      <c r="D7" s="6">
        <v>1810</v>
      </c>
      <c r="E7" s="6">
        <f t="shared" si="2"/>
        <v>905</v>
      </c>
      <c r="F7" s="6">
        <f t="shared" si="0"/>
        <v>814.5</v>
      </c>
      <c r="G7" s="6">
        <f t="shared" si="1"/>
        <v>724</v>
      </c>
      <c r="H7" s="2"/>
      <c r="I7" s="5"/>
      <c r="J7" s="5"/>
      <c r="K7" s="5"/>
      <c r="L7" s="5"/>
      <c r="M7" s="5"/>
      <c r="N7" s="2"/>
      <c r="O7"/>
      <c r="P7" s="2"/>
      <c r="Q7" s="2"/>
      <c r="R7" s="2"/>
    </row>
    <row r="8" spans="1:18">
      <c r="A8" s="1" t="s">
        <v>16</v>
      </c>
      <c r="B8" s="4" t="s">
        <v>17</v>
      </c>
      <c r="C8" s="4" t="s">
        <v>18</v>
      </c>
      <c r="D8" s="6">
        <v>1915</v>
      </c>
      <c r="E8" s="6">
        <f t="shared" si="2"/>
        <v>957.5</v>
      </c>
      <c r="F8" s="6">
        <f t="shared" si="0"/>
        <v>861.75</v>
      </c>
      <c r="G8" s="6">
        <f t="shared" si="1"/>
        <v>766</v>
      </c>
      <c r="H8" s="2"/>
      <c r="I8" s="5"/>
      <c r="J8" s="5"/>
      <c r="K8" s="5"/>
      <c r="L8" s="5"/>
      <c r="M8" s="5"/>
      <c r="N8" s="2"/>
      <c r="O8"/>
      <c r="P8" s="2"/>
      <c r="Q8" s="2"/>
      <c r="R8" s="2"/>
    </row>
    <row r="9" spans="1:18">
      <c r="A9" s="1" t="s">
        <v>19</v>
      </c>
      <c r="B9" s="4" t="s">
        <v>20</v>
      </c>
      <c r="C9" s="4" t="s">
        <v>21</v>
      </c>
      <c r="D9" s="6">
        <v>1915</v>
      </c>
      <c r="E9" s="6">
        <f t="shared" si="2"/>
        <v>957.5</v>
      </c>
      <c r="F9" s="6">
        <f t="shared" si="0"/>
        <v>861.75</v>
      </c>
      <c r="G9" s="6">
        <f t="shared" si="1"/>
        <v>766</v>
      </c>
      <c r="H9" s="2"/>
      <c r="I9" s="5"/>
      <c r="J9" s="5"/>
      <c r="K9" s="5"/>
      <c r="L9" s="5"/>
      <c r="M9" s="5"/>
      <c r="N9" s="2"/>
      <c r="O9"/>
      <c r="P9" s="2"/>
      <c r="Q9" s="2"/>
      <c r="R9" s="2"/>
    </row>
    <row r="10" spans="1:18">
      <c r="A10" s="1" t="s">
        <v>22</v>
      </c>
      <c r="B10" s="4" t="s">
        <v>23</v>
      </c>
      <c r="C10" s="4" t="s">
        <v>24</v>
      </c>
      <c r="D10" s="6">
        <v>1915</v>
      </c>
      <c r="E10" s="6">
        <f t="shared" si="2"/>
        <v>957.5</v>
      </c>
      <c r="F10" s="6">
        <f t="shared" si="0"/>
        <v>861.75</v>
      </c>
      <c r="G10" s="6">
        <f t="shared" si="1"/>
        <v>766</v>
      </c>
      <c r="H10" s="2"/>
      <c r="I10" s="5"/>
      <c r="J10" s="5"/>
      <c r="K10" s="5"/>
      <c r="L10" s="5"/>
      <c r="M10" s="5"/>
      <c r="N10" s="2"/>
      <c r="O10"/>
      <c r="P10" s="2"/>
      <c r="Q10" s="2"/>
      <c r="R10" s="2"/>
    </row>
    <row r="11" spans="1:18">
      <c r="A11" s="1" t="s">
        <v>25</v>
      </c>
      <c r="B11" s="4" t="s">
        <v>26</v>
      </c>
      <c r="C11" s="4" t="s">
        <v>27</v>
      </c>
      <c r="D11" s="6">
        <v>1915</v>
      </c>
      <c r="E11" s="6">
        <f t="shared" si="2"/>
        <v>957.5</v>
      </c>
      <c r="F11" s="6">
        <f t="shared" si="0"/>
        <v>861.75</v>
      </c>
      <c r="G11" s="6">
        <f t="shared" si="1"/>
        <v>766</v>
      </c>
      <c r="H11" s="2"/>
      <c r="I11" s="5"/>
      <c r="J11" s="5"/>
      <c r="K11" s="5"/>
      <c r="L11" s="5"/>
      <c r="M11" s="5"/>
      <c r="N11" s="2"/>
      <c r="O11"/>
      <c r="P11" s="2"/>
      <c r="Q11" s="2"/>
      <c r="R11" s="2"/>
    </row>
    <row r="12" spans="1:18">
      <c r="A12" s="4" t="s">
        <v>28</v>
      </c>
      <c r="C12" s="4" t="s">
        <v>29</v>
      </c>
      <c r="D12" s="6">
        <v>2370</v>
      </c>
      <c r="E12" s="6">
        <f t="shared" si="2"/>
        <v>1185</v>
      </c>
      <c r="F12" s="6">
        <f t="shared" si="0"/>
        <v>1066.5</v>
      </c>
      <c r="G12" s="6">
        <f t="shared" si="1"/>
        <v>948</v>
      </c>
      <c r="H12" s="2"/>
      <c r="I12" s="5"/>
      <c r="J12" s="5"/>
      <c r="K12" s="5"/>
      <c r="L12" s="5"/>
      <c r="M12" s="5"/>
      <c r="N12" s="2"/>
      <c r="O12"/>
      <c r="P12" s="2"/>
      <c r="Q12" s="2"/>
      <c r="R12" s="2"/>
    </row>
    <row r="13" spans="1:18">
      <c r="A13" s="1" t="s">
        <v>30</v>
      </c>
      <c r="B13" s="4" t="s">
        <v>30</v>
      </c>
      <c r="C13" s="4" t="s">
        <v>31</v>
      </c>
      <c r="D13" s="6">
        <v>2475</v>
      </c>
      <c r="E13" s="6">
        <f t="shared" si="2"/>
        <v>1237.5</v>
      </c>
      <c r="F13" s="6">
        <f t="shared" si="0"/>
        <v>1113.75</v>
      </c>
      <c r="G13" s="6">
        <f t="shared" si="1"/>
        <v>990</v>
      </c>
      <c r="H13" s="2"/>
      <c r="I13" s="5"/>
      <c r="J13" s="5"/>
      <c r="K13" s="5"/>
      <c r="L13" s="5"/>
      <c r="M13" s="5"/>
      <c r="N13" s="2"/>
      <c r="O13"/>
      <c r="P13" s="2"/>
      <c r="Q13" s="2"/>
      <c r="R13" s="2"/>
    </row>
    <row r="14" spans="1:18">
      <c r="A14" s="1" t="s">
        <v>32</v>
      </c>
      <c r="B14" s="4" t="s">
        <v>33</v>
      </c>
      <c r="C14" s="4" t="s">
        <v>34</v>
      </c>
      <c r="D14" s="6">
        <v>1915</v>
      </c>
      <c r="E14" s="6">
        <f t="shared" si="2"/>
        <v>957.5</v>
      </c>
      <c r="F14" s="6">
        <f t="shared" si="0"/>
        <v>861.75</v>
      </c>
      <c r="G14" s="6">
        <f t="shared" si="1"/>
        <v>766</v>
      </c>
      <c r="H14" s="2"/>
      <c r="I14" s="5"/>
      <c r="J14" s="5"/>
      <c r="K14" s="5"/>
      <c r="L14" s="5"/>
      <c r="M14" s="5"/>
      <c r="N14" s="2"/>
      <c r="O14"/>
      <c r="P14" s="2"/>
      <c r="Q14" s="2"/>
      <c r="R14" s="2"/>
    </row>
    <row r="15" spans="1:18">
      <c r="A15" s="1" t="s">
        <v>35</v>
      </c>
      <c r="B15" s="4" t="s">
        <v>36</v>
      </c>
      <c r="C15" s="4" t="s">
        <v>37</v>
      </c>
      <c r="D15" s="6">
        <v>1915</v>
      </c>
      <c r="E15" s="6">
        <f t="shared" si="2"/>
        <v>957.5</v>
      </c>
      <c r="F15" s="6">
        <f t="shared" si="0"/>
        <v>861.75</v>
      </c>
      <c r="G15" s="6">
        <f t="shared" si="1"/>
        <v>766</v>
      </c>
      <c r="H15" s="2"/>
      <c r="I15" s="5"/>
      <c r="J15" s="5"/>
      <c r="K15" s="5"/>
      <c r="L15" s="5"/>
      <c r="M15" s="5"/>
      <c r="N15" s="2"/>
      <c r="O15"/>
      <c r="P15" s="2"/>
      <c r="Q15" s="2"/>
      <c r="R15" s="2"/>
    </row>
    <row r="16" spans="1:18">
      <c r="A16" s="1" t="s">
        <v>38</v>
      </c>
      <c r="B16" s="4" t="s">
        <v>39</v>
      </c>
      <c r="C16" s="4" t="s">
        <v>40</v>
      </c>
      <c r="D16" s="6">
        <v>2370</v>
      </c>
      <c r="E16" s="6">
        <f t="shared" si="2"/>
        <v>1185</v>
      </c>
      <c r="F16" s="6">
        <f t="shared" si="0"/>
        <v>1066.5</v>
      </c>
      <c r="G16" s="6">
        <f t="shared" si="1"/>
        <v>948</v>
      </c>
      <c r="H16" s="2"/>
      <c r="I16" s="5"/>
      <c r="J16" s="5"/>
      <c r="K16" s="5"/>
      <c r="L16" s="5"/>
      <c r="M16" s="5"/>
      <c r="N16" s="2"/>
      <c r="O16"/>
      <c r="P16" s="2"/>
      <c r="Q16" s="2"/>
      <c r="R16" s="2"/>
    </row>
    <row r="17" spans="1:18">
      <c r="A17" s="1" t="s">
        <v>41</v>
      </c>
      <c r="B17" s="4" t="s">
        <v>42</v>
      </c>
      <c r="C17" s="4" t="s">
        <v>43</v>
      </c>
      <c r="D17" s="6">
        <v>3670</v>
      </c>
      <c r="E17" s="6">
        <f t="shared" si="2"/>
        <v>1835</v>
      </c>
      <c r="F17" s="6">
        <f t="shared" si="0"/>
        <v>1651.5</v>
      </c>
      <c r="G17" s="6">
        <f t="shared" si="1"/>
        <v>1468</v>
      </c>
      <c r="H17" s="2"/>
      <c r="I17" s="5"/>
      <c r="J17" s="5"/>
      <c r="K17" s="5"/>
      <c r="L17" s="5"/>
      <c r="M17" s="5"/>
      <c r="N17" s="2"/>
      <c r="O17"/>
      <c r="P17" s="2"/>
      <c r="Q17" s="2"/>
      <c r="R17" s="2"/>
    </row>
    <row r="18" spans="1:18">
      <c r="A18" s="1" t="s">
        <v>44</v>
      </c>
      <c r="B18" s="4" t="s">
        <v>42</v>
      </c>
      <c r="C18" s="4" t="s">
        <v>45</v>
      </c>
      <c r="D18" s="6">
        <v>3670</v>
      </c>
      <c r="E18" s="6">
        <f t="shared" si="2"/>
        <v>1835</v>
      </c>
      <c r="F18" s="6">
        <f t="shared" si="0"/>
        <v>1651.5</v>
      </c>
      <c r="G18" s="6">
        <f t="shared" si="1"/>
        <v>1468</v>
      </c>
      <c r="H18" s="2"/>
      <c r="I18" s="5"/>
      <c r="J18" s="5"/>
      <c r="K18" s="5"/>
      <c r="L18" s="5"/>
      <c r="M18" s="5"/>
      <c r="N18" s="2"/>
      <c r="O18"/>
      <c r="P18" s="2"/>
      <c r="Q18" s="2"/>
      <c r="R18" s="2"/>
    </row>
    <row r="19" spans="1:18">
      <c r="A19" s="1" t="s">
        <v>46</v>
      </c>
      <c r="B19" s="4" t="s">
        <v>47</v>
      </c>
      <c r="C19" s="4" t="s">
        <v>48</v>
      </c>
      <c r="D19" s="6">
        <v>1810</v>
      </c>
      <c r="E19" s="6">
        <f t="shared" si="2"/>
        <v>905</v>
      </c>
      <c r="F19" s="6">
        <f t="shared" si="0"/>
        <v>814.5</v>
      </c>
      <c r="G19" s="6">
        <f t="shared" si="1"/>
        <v>724</v>
      </c>
      <c r="H19" s="2"/>
      <c r="I19" s="5"/>
      <c r="J19" s="5"/>
      <c r="K19" s="5"/>
      <c r="L19" s="5"/>
      <c r="M19" s="5"/>
      <c r="N19" s="2"/>
      <c r="O19"/>
      <c r="P19" s="2"/>
      <c r="Q19" s="2"/>
      <c r="R19" s="2"/>
    </row>
    <row r="20" spans="1:18">
      <c r="A20" s="1" t="s">
        <v>49</v>
      </c>
      <c r="B20" s="4" t="s">
        <v>50</v>
      </c>
      <c r="C20" s="4" t="s">
        <v>51</v>
      </c>
      <c r="D20" s="6">
        <v>1810</v>
      </c>
      <c r="E20" s="6">
        <f t="shared" si="2"/>
        <v>905</v>
      </c>
      <c r="F20" s="6">
        <f t="shared" si="0"/>
        <v>814.5</v>
      </c>
      <c r="G20" s="6">
        <f t="shared" si="1"/>
        <v>724</v>
      </c>
      <c r="H20" s="2"/>
      <c r="I20" s="5"/>
      <c r="J20" s="5"/>
      <c r="K20" s="5"/>
      <c r="L20" s="5"/>
      <c r="M20" s="5"/>
      <c r="N20" s="2"/>
      <c r="O20"/>
      <c r="P20" s="2"/>
      <c r="Q20" s="2"/>
      <c r="R20" s="2"/>
    </row>
    <row r="21" spans="1:18">
      <c r="B21" s="4" t="s">
        <v>52</v>
      </c>
      <c r="C21" s="4" t="s">
        <v>53</v>
      </c>
      <c r="D21" s="6">
        <v>3395</v>
      </c>
      <c r="E21" s="6">
        <f t="shared" si="2"/>
        <v>1697.5</v>
      </c>
      <c r="F21" s="6">
        <f t="shared" si="0"/>
        <v>1527.75</v>
      </c>
      <c r="G21" s="6">
        <f t="shared" si="1"/>
        <v>1358</v>
      </c>
      <c r="H21" s="2"/>
      <c r="I21" s="5"/>
      <c r="J21" s="5"/>
      <c r="K21" s="5"/>
      <c r="L21" s="5"/>
      <c r="M21" s="5"/>
      <c r="N21" s="2"/>
      <c r="O21"/>
      <c r="P21" s="2"/>
      <c r="Q21" s="2"/>
      <c r="R21" s="2"/>
    </row>
    <row r="22" spans="1:18">
      <c r="A22" s="1" t="s">
        <v>54</v>
      </c>
      <c r="B22" s="4" t="s">
        <v>55</v>
      </c>
      <c r="C22" s="4" t="s">
        <v>56</v>
      </c>
      <c r="D22" s="6">
        <v>2265</v>
      </c>
      <c r="E22" s="6">
        <f t="shared" si="2"/>
        <v>1132.5</v>
      </c>
      <c r="F22" s="6">
        <f t="shared" si="0"/>
        <v>1019.25</v>
      </c>
      <c r="G22" s="6">
        <f t="shared" si="1"/>
        <v>906</v>
      </c>
      <c r="H22" s="2"/>
      <c r="I22" s="5"/>
      <c r="J22" s="5"/>
      <c r="K22" s="5"/>
      <c r="L22" s="5"/>
      <c r="M22" s="5"/>
      <c r="N22" s="2"/>
      <c r="O22"/>
      <c r="P22" s="2"/>
      <c r="Q22" s="2"/>
      <c r="R22" s="2"/>
    </row>
    <row r="23" spans="1:18">
      <c r="A23" s="1" t="s">
        <v>57</v>
      </c>
      <c r="B23" s="4" t="s">
        <v>58</v>
      </c>
      <c r="C23" s="4" t="s">
        <v>59</v>
      </c>
      <c r="D23" s="6">
        <v>2370</v>
      </c>
      <c r="E23" s="6">
        <f t="shared" si="2"/>
        <v>1185</v>
      </c>
      <c r="F23" s="6">
        <f t="shared" si="0"/>
        <v>1066.5</v>
      </c>
      <c r="G23" s="6">
        <f t="shared" si="1"/>
        <v>948</v>
      </c>
      <c r="H23" s="2"/>
      <c r="I23" s="5"/>
      <c r="J23" s="5"/>
      <c r="K23" s="5"/>
      <c r="L23" s="5"/>
      <c r="M23" s="5"/>
      <c r="N23" s="2"/>
      <c r="O23"/>
      <c r="P23" s="2"/>
      <c r="Q23" s="2"/>
      <c r="R23" s="2"/>
    </row>
    <row r="24" spans="1:18">
      <c r="A24" s="26" t="s">
        <v>169</v>
      </c>
      <c r="B24" s="18"/>
      <c r="C24" s="18" t="s">
        <v>170</v>
      </c>
      <c r="D24" s="27">
        <v>2585</v>
      </c>
      <c r="E24" s="6">
        <f>D24*0.5</f>
        <v>1292.5</v>
      </c>
      <c r="F24" s="6">
        <f t="shared" si="0"/>
        <v>1163.25</v>
      </c>
      <c r="G24" s="6">
        <f t="shared" si="1"/>
        <v>1034</v>
      </c>
      <c r="H24" s="2"/>
      <c r="I24" s="5"/>
      <c r="J24" s="5"/>
      <c r="K24" s="5"/>
      <c r="L24" s="5"/>
      <c r="M24" s="5"/>
      <c r="N24" s="2"/>
      <c r="O24"/>
      <c r="P24" s="2"/>
      <c r="Q24" s="2"/>
      <c r="R24" s="2"/>
    </row>
    <row r="25" spans="1:18">
      <c r="A25" s="1" t="s">
        <v>60</v>
      </c>
      <c r="B25" s="4" t="s">
        <v>61</v>
      </c>
      <c r="C25" s="4" t="s">
        <v>62</v>
      </c>
      <c r="D25" s="6">
        <v>1925</v>
      </c>
      <c r="E25" s="6">
        <f t="shared" si="2"/>
        <v>962.5</v>
      </c>
      <c r="F25" s="6">
        <f t="shared" si="0"/>
        <v>866.25</v>
      </c>
      <c r="G25" s="6">
        <f t="shared" si="1"/>
        <v>770</v>
      </c>
      <c r="H25" s="2"/>
      <c r="I25" s="5"/>
      <c r="J25" s="5"/>
      <c r="K25" s="5"/>
      <c r="L25" s="5"/>
      <c r="M25" s="5"/>
      <c r="N25" s="2"/>
      <c r="O25"/>
      <c r="P25" s="2"/>
      <c r="Q25" s="2"/>
      <c r="R25" s="2"/>
    </row>
    <row r="26" spans="1:18">
      <c r="A26" s="1" t="s">
        <v>63</v>
      </c>
      <c r="B26" s="4" t="s">
        <v>64</v>
      </c>
      <c r="C26" s="4" t="s">
        <v>65</v>
      </c>
      <c r="D26" s="6">
        <v>1760</v>
      </c>
      <c r="E26" s="6">
        <f t="shared" si="2"/>
        <v>880</v>
      </c>
      <c r="F26" s="6">
        <f t="shared" si="0"/>
        <v>792</v>
      </c>
      <c r="G26" s="6">
        <f t="shared" si="1"/>
        <v>704</v>
      </c>
      <c r="H26" s="2"/>
      <c r="I26" s="5"/>
      <c r="J26" s="5"/>
      <c r="K26" s="5"/>
      <c r="L26" s="5"/>
      <c r="M26" s="5"/>
      <c r="N26" s="2"/>
      <c r="O26"/>
      <c r="P26" s="2"/>
      <c r="Q26" s="2"/>
      <c r="R26" s="2"/>
    </row>
    <row r="27" spans="1:18">
      <c r="A27" s="1" t="s">
        <v>66</v>
      </c>
      <c r="B27" s="4" t="s">
        <v>67</v>
      </c>
      <c r="C27" s="4" t="s">
        <v>68</v>
      </c>
      <c r="D27" s="6">
        <v>1760</v>
      </c>
      <c r="E27" s="6">
        <f t="shared" si="2"/>
        <v>880</v>
      </c>
      <c r="F27" s="6">
        <f t="shared" si="0"/>
        <v>792</v>
      </c>
      <c r="G27" s="6">
        <f t="shared" si="1"/>
        <v>704</v>
      </c>
      <c r="H27" s="2"/>
      <c r="I27" s="5"/>
      <c r="J27" s="5"/>
      <c r="K27" s="5"/>
      <c r="L27" s="5"/>
      <c r="M27" s="5"/>
      <c r="N27" s="2"/>
      <c r="O27"/>
      <c r="P27" s="2"/>
      <c r="Q27" s="2"/>
      <c r="R27" s="2"/>
    </row>
    <row r="28" spans="1:18">
      <c r="A28" s="1" t="s">
        <v>69</v>
      </c>
      <c r="B28" s="4" t="s">
        <v>70</v>
      </c>
      <c r="C28" s="4" t="s">
        <v>71</v>
      </c>
      <c r="D28" s="6">
        <v>1760</v>
      </c>
      <c r="E28" s="6">
        <f t="shared" si="2"/>
        <v>880</v>
      </c>
      <c r="F28" s="6">
        <f t="shared" si="0"/>
        <v>792</v>
      </c>
      <c r="G28" s="6">
        <f t="shared" si="1"/>
        <v>704</v>
      </c>
      <c r="H28" s="2"/>
      <c r="I28" s="5"/>
      <c r="J28" s="5"/>
      <c r="K28" s="5"/>
      <c r="L28" s="5"/>
      <c r="M28" s="5"/>
      <c r="N28" s="2"/>
      <c r="O28"/>
      <c r="P28" s="2"/>
      <c r="Q28" s="2"/>
      <c r="R28" s="2"/>
    </row>
    <row r="29" spans="1:18">
      <c r="A29" s="1" t="s">
        <v>72</v>
      </c>
      <c r="B29" s="4" t="s">
        <v>73</v>
      </c>
      <c r="C29" s="4" t="s">
        <v>74</v>
      </c>
      <c r="D29" s="6">
        <v>1925</v>
      </c>
      <c r="E29" s="6">
        <f t="shared" si="2"/>
        <v>962.5</v>
      </c>
      <c r="F29" s="6">
        <f t="shared" si="0"/>
        <v>866.25</v>
      </c>
      <c r="G29" s="6">
        <f t="shared" si="1"/>
        <v>770</v>
      </c>
      <c r="H29" s="2"/>
      <c r="I29" s="5"/>
      <c r="J29" s="5"/>
      <c r="K29" s="5"/>
      <c r="L29" s="5"/>
      <c r="M29" s="5"/>
      <c r="N29" s="2"/>
      <c r="O29"/>
      <c r="P29" s="2"/>
      <c r="Q29" s="2"/>
      <c r="R29" s="2"/>
    </row>
    <row r="30" spans="1:18">
      <c r="A30" s="1" t="s">
        <v>75</v>
      </c>
      <c r="B30" s="4" t="s">
        <v>76</v>
      </c>
      <c r="C30" s="4" t="s">
        <v>77</v>
      </c>
      <c r="D30" s="6">
        <v>2265</v>
      </c>
      <c r="E30" s="6">
        <f t="shared" si="2"/>
        <v>1132.5</v>
      </c>
      <c r="F30" s="6">
        <f t="shared" si="0"/>
        <v>1019.25</v>
      </c>
      <c r="G30" s="6">
        <f t="shared" si="1"/>
        <v>906</v>
      </c>
      <c r="H30" s="2"/>
      <c r="I30" s="5"/>
      <c r="J30" s="5"/>
      <c r="K30" s="5"/>
      <c r="L30" s="5"/>
      <c r="M30" s="5"/>
      <c r="N30" s="2"/>
      <c r="O30"/>
      <c r="P30" s="2"/>
      <c r="Q30" s="2"/>
      <c r="R30" s="2"/>
    </row>
    <row r="31" spans="1:18">
      <c r="A31" s="1" t="s">
        <v>78</v>
      </c>
      <c r="B31" s="4" t="s">
        <v>79</v>
      </c>
      <c r="C31" s="4" t="s">
        <v>80</v>
      </c>
      <c r="D31" s="6">
        <v>2095</v>
      </c>
      <c r="E31" s="6">
        <f t="shared" si="2"/>
        <v>1047.5</v>
      </c>
      <c r="F31" s="6">
        <f t="shared" si="0"/>
        <v>942.75</v>
      </c>
      <c r="G31" s="6">
        <f t="shared" si="1"/>
        <v>838</v>
      </c>
      <c r="H31" s="2"/>
      <c r="I31" s="5"/>
      <c r="J31" s="5"/>
      <c r="K31" s="5"/>
      <c r="L31" s="5"/>
      <c r="M31" s="5"/>
      <c r="N31" s="2"/>
      <c r="O31"/>
      <c r="P31" s="2"/>
      <c r="Q31" s="2"/>
      <c r="R31" s="2"/>
    </row>
    <row r="32" spans="1:18">
      <c r="A32" s="7" t="s">
        <v>81</v>
      </c>
      <c r="B32" s="8" t="s">
        <v>82</v>
      </c>
      <c r="C32" s="8" t="s">
        <v>83</v>
      </c>
      <c r="D32" s="9">
        <v>2085</v>
      </c>
      <c r="E32" s="6">
        <f t="shared" si="2"/>
        <v>1042.5</v>
      </c>
      <c r="F32" s="6">
        <f t="shared" si="0"/>
        <v>938.25</v>
      </c>
      <c r="G32" s="6">
        <f t="shared" si="1"/>
        <v>834</v>
      </c>
      <c r="H32" s="2"/>
      <c r="I32" s="5"/>
      <c r="J32" s="5"/>
      <c r="K32" s="5"/>
      <c r="L32" s="5"/>
      <c r="M32" s="5"/>
      <c r="N32" s="2"/>
      <c r="O32"/>
      <c r="P32" s="2"/>
      <c r="Q32" s="2"/>
      <c r="R32" s="2"/>
    </row>
    <row r="33" spans="1:18">
      <c r="A33" s="1" t="s">
        <v>165</v>
      </c>
      <c r="B33" s="4"/>
      <c r="C33" s="4" t="s">
        <v>115</v>
      </c>
      <c r="D33" s="6">
        <v>1995</v>
      </c>
      <c r="E33" s="6">
        <f>D33*0.5</f>
        <v>997.5</v>
      </c>
      <c r="F33" s="6">
        <f t="shared" si="0"/>
        <v>897.75</v>
      </c>
      <c r="G33" s="6">
        <f t="shared" si="1"/>
        <v>798</v>
      </c>
      <c r="H33" s="2"/>
      <c r="I33" s="5"/>
      <c r="J33" s="5"/>
      <c r="K33" s="5"/>
      <c r="L33" s="5"/>
      <c r="M33" s="5"/>
      <c r="N33" s="2"/>
      <c r="O33"/>
      <c r="P33" s="2"/>
      <c r="Q33" s="2"/>
      <c r="R33" s="2"/>
    </row>
    <row r="34" spans="1:18">
      <c r="B34" s="4" t="s">
        <v>84</v>
      </c>
      <c r="C34" s="4" t="s">
        <v>85</v>
      </c>
      <c r="D34" s="6">
        <v>1925</v>
      </c>
      <c r="E34" s="6">
        <f t="shared" si="2"/>
        <v>962.5</v>
      </c>
      <c r="F34" s="6">
        <f t="shared" si="0"/>
        <v>866.25</v>
      </c>
      <c r="G34" s="6">
        <f t="shared" si="1"/>
        <v>770</v>
      </c>
      <c r="H34" s="2"/>
      <c r="I34" s="5"/>
      <c r="J34" s="5"/>
      <c r="K34" s="5"/>
      <c r="L34" s="5"/>
      <c r="M34" s="5"/>
      <c r="N34" s="2"/>
      <c r="O34"/>
      <c r="P34" s="2"/>
      <c r="Q34" s="2"/>
      <c r="R34" s="2"/>
    </row>
    <row r="35" spans="1:18">
      <c r="B35" s="4" t="s">
        <v>86</v>
      </c>
      <c r="C35" s="4" t="s">
        <v>87</v>
      </c>
      <c r="D35" s="6">
        <v>1810</v>
      </c>
      <c r="E35" s="6">
        <f t="shared" si="2"/>
        <v>905</v>
      </c>
      <c r="F35" s="6">
        <f t="shared" si="0"/>
        <v>814.5</v>
      </c>
      <c r="G35" s="6">
        <f t="shared" ref="G35:G64" si="3">E35-(E35*0.2)</f>
        <v>724</v>
      </c>
      <c r="H35" s="2"/>
      <c r="I35" s="5"/>
      <c r="J35" s="5"/>
      <c r="K35" s="5"/>
      <c r="L35" s="5"/>
      <c r="M35" s="5"/>
      <c r="N35" s="2"/>
      <c r="O35"/>
      <c r="P35" s="2"/>
      <c r="Q35" s="2"/>
      <c r="R35" s="2"/>
    </row>
    <row r="36" spans="1:18">
      <c r="B36" s="4" t="s">
        <v>88</v>
      </c>
      <c r="C36" s="4" t="s">
        <v>89</v>
      </c>
      <c r="D36" s="6">
        <v>1925</v>
      </c>
      <c r="E36" s="6">
        <f t="shared" si="2"/>
        <v>962.5</v>
      </c>
      <c r="F36" s="6">
        <f t="shared" si="0"/>
        <v>866.25</v>
      </c>
      <c r="G36" s="6">
        <f t="shared" si="3"/>
        <v>770</v>
      </c>
      <c r="H36" s="2"/>
      <c r="I36" s="5"/>
      <c r="J36" s="5"/>
      <c r="K36" s="5"/>
      <c r="L36" s="5"/>
      <c r="M36" s="5"/>
      <c r="N36" s="2"/>
      <c r="O36"/>
      <c r="P36" s="2"/>
      <c r="Q36" s="2"/>
      <c r="R36" s="2"/>
    </row>
    <row r="37" spans="1:18">
      <c r="B37" s="4" t="s">
        <v>90</v>
      </c>
      <c r="C37" s="4" t="s">
        <v>91</v>
      </c>
      <c r="D37" s="6">
        <v>1705</v>
      </c>
      <c r="E37" s="6">
        <f t="shared" si="2"/>
        <v>852.5</v>
      </c>
      <c r="F37" s="6">
        <f t="shared" ref="F37:F63" si="4">E37-(E37*0.1)</f>
        <v>767.25</v>
      </c>
      <c r="G37" s="6">
        <f t="shared" si="3"/>
        <v>682</v>
      </c>
      <c r="H37" s="2"/>
      <c r="I37" s="5"/>
      <c r="J37" s="5"/>
      <c r="K37" s="5"/>
      <c r="L37" s="5"/>
      <c r="M37" s="5"/>
      <c r="N37" s="2"/>
      <c r="O37"/>
      <c r="P37" s="2"/>
      <c r="Q37" s="2"/>
      <c r="R37" s="2"/>
    </row>
    <row r="38" spans="1:18">
      <c r="B38" s="4" t="s">
        <v>92</v>
      </c>
      <c r="C38" s="4" t="s">
        <v>93</v>
      </c>
      <c r="D38" s="6">
        <v>1810</v>
      </c>
      <c r="E38" s="6">
        <f t="shared" si="2"/>
        <v>905</v>
      </c>
      <c r="F38" s="6">
        <f t="shared" si="4"/>
        <v>814.5</v>
      </c>
      <c r="G38" s="6">
        <f t="shared" si="3"/>
        <v>724</v>
      </c>
      <c r="H38" s="2"/>
      <c r="I38" s="5"/>
      <c r="J38" s="5"/>
      <c r="K38" s="5"/>
      <c r="L38" s="5"/>
      <c r="M38" s="5"/>
      <c r="N38" s="2"/>
      <c r="O38"/>
      <c r="P38" s="2"/>
      <c r="Q38" s="2"/>
      <c r="R38" s="2"/>
    </row>
    <row r="39" spans="1:18">
      <c r="B39" s="4" t="s">
        <v>94</v>
      </c>
      <c r="C39" s="4" t="s">
        <v>95</v>
      </c>
      <c r="D39" s="6">
        <v>2495</v>
      </c>
      <c r="E39" s="6">
        <f t="shared" si="2"/>
        <v>1247.5</v>
      </c>
      <c r="F39" s="6">
        <f t="shared" si="4"/>
        <v>1122.75</v>
      </c>
      <c r="G39" s="6">
        <f t="shared" si="3"/>
        <v>998</v>
      </c>
      <c r="H39" s="2"/>
      <c r="I39" s="5"/>
      <c r="J39" s="5"/>
      <c r="K39" s="5"/>
      <c r="L39" s="5"/>
      <c r="M39" s="5"/>
      <c r="N39" s="2"/>
      <c r="O39"/>
      <c r="P39" s="2"/>
      <c r="Q39" s="2"/>
      <c r="R39" s="2"/>
    </row>
    <row r="40" spans="1:18">
      <c r="B40" s="4" t="s">
        <v>96</v>
      </c>
      <c r="C40" s="4" t="s">
        <v>97</v>
      </c>
      <c r="D40" s="6">
        <v>2200</v>
      </c>
      <c r="E40" s="6">
        <f t="shared" si="2"/>
        <v>1100</v>
      </c>
      <c r="F40" s="6">
        <f t="shared" si="4"/>
        <v>990</v>
      </c>
      <c r="G40" s="6">
        <f t="shared" si="3"/>
        <v>880</v>
      </c>
      <c r="H40" s="2"/>
      <c r="I40" s="5"/>
      <c r="J40" s="5"/>
      <c r="K40" s="5"/>
      <c r="L40" s="5"/>
      <c r="M40" s="5"/>
      <c r="N40" s="2"/>
      <c r="O40"/>
      <c r="P40" s="2"/>
      <c r="Q40" s="2"/>
      <c r="R40" s="2"/>
    </row>
    <row r="41" spans="1:18">
      <c r="A41" s="1" t="s">
        <v>98</v>
      </c>
      <c r="B41" s="4" t="s">
        <v>99</v>
      </c>
      <c r="C41" s="4" t="s">
        <v>100</v>
      </c>
      <c r="D41" s="6">
        <v>2265</v>
      </c>
      <c r="E41" s="6">
        <f t="shared" si="2"/>
        <v>1132.5</v>
      </c>
      <c r="F41" s="6">
        <f t="shared" si="4"/>
        <v>1019.25</v>
      </c>
      <c r="G41" s="6">
        <f t="shared" si="3"/>
        <v>906</v>
      </c>
      <c r="H41" s="2"/>
      <c r="I41" s="5"/>
      <c r="J41" s="5"/>
      <c r="K41" s="5"/>
      <c r="L41" s="5"/>
      <c r="M41" s="5"/>
      <c r="N41" s="2"/>
      <c r="O41"/>
      <c r="P41" s="2"/>
      <c r="Q41" s="2"/>
      <c r="R41" s="2"/>
    </row>
    <row r="42" spans="1:18">
      <c r="A42" s="1" t="s">
        <v>101</v>
      </c>
      <c r="B42" s="4" t="s">
        <v>102</v>
      </c>
      <c r="C42" s="4" t="s">
        <v>103</v>
      </c>
      <c r="D42" s="6">
        <v>2095</v>
      </c>
      <c r="E42" s="6">
        <f t="shared" si="2"/>
        <v>1047.5</v>
      </c>
      <c r="F42" s="6">
        <f t="shared" si="4"/>
        <v>942.75</v>
      </c>
      <c r="G42" s="6">
        <f t="shared" si="3"/>
        <v>838</v>
      </c>
      <c r="H42" s="2"/>
      <c r="I42" s="5"/>
      <c r="J42" s="5"/>
      <c r="K42" s="5"/>
      <c r="L42" s="5"/>
      <c r="M42" s="5"/>
      <c r="N42" s="2"/>
      <c r="O42"/>
      <c r="P42" s="2"/>
      <c r="Q42" s="2"/>
      <c r="R42" s="2"/>
    </row>
    <row r="43" spans="1:18">
      <c r="A43" s="1" t="s">
        <v>104</v>
      </c>
      <c r="B43" s="4" t="s">
        <v>105</v>
      </c>
      <c r="C43" s="4" t="s">
        <v>106</v>
      </c>
      <c r="D43" s="6">
        <v>1795</v>
      </c>
      <c r="E43" s="6">
        <f t="shared" si="2"/>
        <v>897.5</v>
      </c>
      <c r="F43" s="6">
        <f t="shared" si="4"/>
        <v>807.75</v>
      </c>
      <c r="G43" s="6">
        <f t="shared" si="3"/>
        <v>718</v>
      </c>
      <c r="H43" s="2"/>
      <c r="I43" s="5"/>
      <c r="J43" s="5"/>
      <c r="K43" s="5"/>
      <c r="L43" s="5"/>
      <c r="M43" s="5"/>
      <c r="N43" s="2"/>
      <c r="O43"/>
      <c r="P43" s="2"/>
      <c r="Q43" s="2"/>
      <c r="R43" s="2"/>
    </row>
    <row r="44" spans="1:18">
      <c r="A44" s="1" t="s">
        <v>107</v>
      </c>
      <c r="B44" s="4" t="s">
        <v>108</v>
      </c>
      <c r="C44" s="4" t="s">
        <v>109</v>
      </c>
      <c r="D44" s="6">
        <v>1990</v>
      </c>
      <c r="E44" s="6">
        <f t="shared" si="2"/>
        <v>995</v>
      </c>
      <c r="F44" s="6">
        <f t="shared" si="4"/>
        <v>895.5</v>
      </c>
      <c r="G44" s="6">
        <f t="shared" si="3"/>
        <v>796</v>
      </c>
      <c r="H44" s="2"/>
      <c r="I44" s="5"/>
      <c r="J44" s="5"/>
      <c r="K44" s="5"/>
      <c r="L44" s="5"/>
      <c r="M44" s="5"/>
      <c r="N44" s="2"/>
      <c r="O44"/>
      <c r="P44" s="2"/>
      <c r="Q44" s="2"/>
      <c r="R44" s="2"/>
    </row>
    <row r="45" spans="1:18">
      <c r="A45" s="1" t="s">
        <v>110</v>
      </c>
      <c r="B45" s="4" t="s">
        <v>111</v>
      </c>
      <c r="C45" s="4" t="s">
        <v>112</v>
      </c>
      <c r="D45" s="6">
        <v>1810</v>
      </c>
      <c r="E45" s="6">
        <f t="shared" si="2"/>
        <v>905</v>
      </c>
      <c r="F45" s="6">
        <f t="shared" si="4"/>
        <v>814.5</v>
      </c>
      <c r="G45" s="6">
        <f t="shared" si="3"/>
        <v>724</v>
      </c>
      <c r="H45" s="2"/>
      <c r="I45" s="5"/>
      <c r="J45" s="5"/>
      <c r="K45" s="5"/>
      <c r="L45" s="5"/>
      <c r="M45" s="5"/>
      <c r="N45" s="2"/>
      <c r="O45"/>
      <c r="P45" s="2"/>
      <c r="Q45" s="2"/>
      <c r="R45" s="2"/>
    </row>
    <row r="46" spans="1:18">
      <c r="A46" s="1" t="s">
        <v>113</v>
      </c>
      <c r="B46" s="4" t="s">
        <v>114</v>
      </c>
      <c r="C46" s="4" t="s">
        <v>115</v>
      </c>
      <c r="D46" s="6">
        <v>2820</v>
      </c>
      <c r="E46" s="6">
        <f t="shared" si="2"/>
        <v>1410</v>
      </c>
      <c r="F46" s="6">
        <f t="shared" si="4"/>
        <v>1269</v>
      </c>
      <c r="G46" s="6">
        <f t="shared" si="3"/>
        <v>1128</v>
      </c>
      <c r="H46" s="2"/>
      <c r="I46" s="5"/>
      <c r="J46" s="5"/>
      <c r="K46" s="5"/>
      <c r="L46" s="5"/>
      <c r="M46" s="5"/>
      <c r="N46" s="2"/>
      <c r="O46"/>
      <c r="P46" s="2"/>
      <c r="Q46" s="2"/>
      <c r="R46" s="2"/>
    </row>
    <row r="47" spans="1:18">
      <c r="A47" s="1" t="s">
        <v>116</v>
      </c>
      <c r="B47" s="4" t="s">
        <v>117</v>
      </c>
      <c r="C47" s="4" t="s">
        <v>118</v>
      </c>
      <c r="D47" s="6">
        <v>3395</v>
      </c>
      <c r="E47" s="6">
        <f t="shared" si="2"/>
        <v>1697.5</v>
      </c>
      <c r="F47" s="6">
        <f t="shared" si="4"/>
        <v>1527.75</v>
      </c>
      <c r="G47" s="6">
        <f t="shared" si="3"/>
        <v>1358</v>
      </c>
      <c r="H47" s="2"/>
      <c r="I47" s="5"/>
      <c r="J47" s="5"/>
      <c r="K47" s="5"/>
      <c r="L47" s="5"/>
      <c r="M47" s="5"/>
      <c r="N47" s="2"/>
      <c r="O47"/>
      <c r="P47" s="2"/>
      <c r="Q47" s="2"/>
      <c r="R47" s="2"/>
    </row>
    <row r="48" spans="1:18">
      <c r="A48" s="1" t="s">
        <v>119</v>
      </c>
      <c r="B48" s="4" t="s">
        <v>120</v>
      </c>
      <c r="C48" s="4" t="s">
        <v>121</v>
      </c>
      <c r="D48" s="6">
        <v>1925</v>
      </c>
      <c r="E48" s="6">
        <f t="shared" si="2"/>
        <v>962.5</v>
      </c>
      <c r="F48" s="6">
        <f t="shared" si="4"/>
        <v>866.25</v>
      </c>
      <c r="G48" s="6">
        <f t="shared" si="3"/>
        <v>770</v>
      </c>
      <c r="H48" s="2"/>
      <c r="I48" s="5"/>
      <c r="J48" s="5"/>
      <c r="K48" s="5"/>
      <c r="L48" s="5"/>
      <c r="M48" s="5"/>
      <c r="N48" s="2"/>
      <c r="O48"/>
      <c r="P48" s="2"/>
      <c r="Q48" s="2"/>
      <c r="R48" s="2"/>
    </row>
    <row r="49" spans="1:19">
      <c r="A49" s="1" t="s">
        <v>122</v>
      </c>
      <c r="B49" s="4" t="s">
        <v>123</v>
      </c>
      <c r="C49" s="4" t="s">
        <v>124</v>
      </c>
      <c r="D49" s="6">
        <v>1600</v>
      </c>
      <c r="E49" s="6">
        <f t="shared" si="2"/>
        <v>800</v>
      </c>
      <c r="F49" s="6">
        <f t="shared" si="4"/>
        <v>720</v>
      </c>
      <c r="G49" s="6">
        <f t="shared" si="3"/>
        <v>640</v>
      </c>
      <c r="H49" s="2"/>
      <c r="I49" s="5"/>
      <c r="J49" s="5"/>
      <c r="K49" s="5"/>
      <c r="L49" s="5"/>
      <c r="M49" s="5"/>
      <c r="N49" s="2"/>
      <c r="O49"/>
      <c r="P49" s="2"/>
      <c r="Q49" s="2"/>
      <c r="R49" s="2"/>
    </row>
    <row r="50" spans="1:19">
      <c r="A50" s="1" t="s">
        <v>125</v>
      </c>
      <c r="B50" s="4" t="s">
        <v>126</v>
      </c>
      <c r="C50" s="4" t="s">
        <v>127</v>
      </c>
      <c r="D50" s="6">
        <v>1600</v>
      </c>
      <c r="E50" s="6">
        <f t="shared" si="2"/>
        <v>800</v>
      </c>
      <c r="F50" s="6">
        <f t="shared" si="4"/>
        <v>720</v>
      </c>
      <c r="G50" s="6">
        <f t="shared" si="3"/>
        <v>640</v>
      </c>
      <c r="H50" s="2"/>
      <c r="I50" s="5"/>
      <c r="J50" s="5"/>
      <c r="K50" s="5"/>
      <c r="L50" s="5"/>
      <c r="M50" s="5"/>
      <c r="N50" s="2"/>
      <c r="O50"/>
      <c r="P50" s="2"/>
      <c r="Q50" s="2"/>
      <c r="R50" s="2"/>
    </row>
    <row r="51" spans="1:19">
      <c r="A51" s="1" t="s">
        <v>128</v>
      </c>
      <c r="B51" s="4" t="s">
        <v>129</v>
      </c>
      <c r="C51" s="4" t="s">
        <v>130</v>
      </c>
      <c r="D51" s="6">
        <v>1600</v>
      </c>
      <c r="E51" s="6">
        <f t="shared" si="2"/>
        <v>800</v>
      </c>
      <c r="F51" s="6">
        <f t="shared" si="4"/>
        <v>720</v>
      </c>
      <c r="G51" s="6">
        <f t="shared" si="3"/>
        <v>640</v>
      </c>
      <c r="H51" s="2"/>
      <c r="I51" s="5"/>
      <c r="J51" s="5"/>
      <c r="K51" s="5"/>
      <c r="L51" s="5"/>
      <c r="M51" s="5"/>
      <c r="N51" s="2"/>
      <c r="O51"/>
      <c r="P51" s="2"/>
      <c r="Q51" s="2"/>
      <c r="R51" s="2"/>
    </row>
    <row r="52" spans="1:19">
      <c r="A52" s="1" t="s">
        <v>131</v>
      </c>
      <c r="B52" s="4" t="s">
        <v>132</v>
      </c>
      <c r="C52" s="4" t="s">
        <v>133</v>
      </c>
      <c r="D52" s="6">
        <v>2610</v>
      </c>
      <c r="E52" s="6">
        <f t="shared" si="2"/>
        <v>1305</v>
      </c>
      <c r="F52" s="6">
        <f t="shared" si="4"/>
        <v>1174.5</v>
      </c>
      <c r="G52" s="6">
        <f t="shared" si="3"/>
        <v>1044</v>
      </c>
      <c r="H52" s="2"/>
      <c r="I52" s="5"/>
      <c r="J52" s="5"/>
      <c r="K52" s="5"/>
      <c r="L52" s="5"/>
      <c r="M52" s="5"/>
      <c r="N52" s="2"/>
      <c r="O52"/>
      <c r="P52" s="2"/>
      <c r="Q52" s="2"/>
      <c r="R52" s="2"/>
    </row>
    <row r="53" spans="1:19">
      <c r="A53" s="1" t="s">
        <v>134</v>
      </c>
      <c r="B53" s="4" t="s">
        <v>135</v>
      </c>
      <c r="C53" s="4" t="s">
        <v>136</v>
      </c>
      <c r="D53" s="6">
        <v>2495</v>
      </c>
      <c r="E53" s="6">
        <f t="shared" si="2"/>
        <v>1247.5</v>
      </c>
      <c r="F53" s="6">
        <f t="shared" si="4"/>
        <v>1122.75</v>
      </c>
      <c r="G53" s="6">
        <f t="shared" si="3"/>
        <v>998</v>
      </c>
      <c r="H53" s="2"/>
      <c r="I53" s="5"/>
      <c r="J53" s="5"/>
      <c r="K53" s="5"/>
      <c r="L53" s="5"/>
      <c r="M53" s="5"/>
      <c r="N53" s="2"/>
      <c r="O53"/>
      <c r="P53" s="2"/>
      <c r="Q53" s="2"/>
      <c r="R53" s="2"/>
    </row>
    <row r="54" spans="1:19">
      <c r="A54" s="1" t="s">
        <v>137</v>
      </c>
      <c r="B54" s="4" t="s">
        <v>138</v>
      </c>
      <c r="C54" s="4" t="s">
        <v>139</v>
      </c>
      <c r="D54" s="6">
        <v>2265</v>
      </c>
      <c r="E54" s="6">
        <f t="shared" si="2"/>
        <v>1132.5</v>
      </c>
      <c r="F54" s="6">
        <f t="shared" si="4"/>
        <v>1019.25</v>
      </c>
      <c r="G54" s="6">
        <f t="shared" si="3"/>
        <v>906</v>
      </c>
      <c r="H54" s="2"/>
      <c r="I54" s="5"/>
      <c r="J54" s="5"/>
      <c r="K54" s="5"/>
      <c r="L54" s="5"/>
      <c r="M54" s="5"/>
      <c r="N54" s="2"/>
      <c r="O54"/>
      <c r="P54" s="2"/>
      <c r="Q54" s="2"/>
      <c r="R54" s="2"/>
    </row>
    <row r="55" spans="1:19">
      <c r="B55" s="4" t="s">
        <v>140</v>
      </c>
      <c r="C55" s="4" t="s">
        <v>141</v>
      </c>
      <c r="D55" s="6">
        <v>1810</v>
      </c>
      <c r="E55" s="6">
        <f t="shared" si="2"/>
        <v>905</v>
      </c>
      <c r="F55" s="6">
        <f t="shared" si="4"/>
        <v>814.5</v>
      </c>
      <c r="G55" s="6">
        <f t="shared" si="3"/>
        <v>724</v>
      </c>
      <c r="H55" s="2"/>
      <c r="I55" s="5"/>
      <c r="J55" s="5"/>
      <c r="K55" s="5"/>
      <c r="L55" s="5"/>
      <c r="M55" s="5"/>
      <c r="N55" s="2"/>
      <c r="O55"/>
      <c r="P55" s="2"/>
      <c r="Q55" s="2"/>
      <c r="R55" s="2"/>
    </row>
    <row r="56" spans="1:19">
      <c r="B56" s="4" t="s">
        <v>142</v>
      </c>
      <c r="C56" s="4" t="s">
        <v>143</v>
      </c>
      <c r="D56" s="6">
        <v>2265</v>
      </c>
      <c r="E56" s="6">
        <f t="shared" si="2"/>
        <v>1132.5</v>
      </c>
      <c r="F56" s="6">
        <f t="shared" si="4"/>
        <v>1019.25</v>
      </c>
      <c r="G56" s="6">
        <f t="shared" si="3"/>
        <v>906</v>
      </c>
      <c r="H56" s="2"/>
      <c r="I56" s="5"/>
      <c r="J56" s="5"/>
      <c r="K56" s="5"/>
      <c r="L56" s="5"/>
      <c r="M56" s="5"/>
      <c r="N56" s="2"/>
      <c r="O56"/>
      <c r="P56" s="2"/>
      <c r="Q56" s="2"/>
      <c r="R56" s="2"/>
    </row>
    <row r="57" spans="1:19">
      <c r="A57" s="1" t="s">
        <v>144</v>
      </c>
      <c r="B57" s="4" t="s">
        <v>145</v>
      </c>
      <c r="C57" s="4" t="s">
        <v>146</v>
      </c>
      <c r="D57" s="6">
        <v>2265</v>
      </c>
      <c r="E57" s="6">
        <f t="shared" si="2"/>
        <v>1132.5</v>
      </c>
      <c r="F57" s="6">
        <f t="shared" si="4"/>
        <v>1019.25</v>
      </c>
      <c r="G57" s="6">
        <f t="shared" si="3"/>
        <v>906</v>
      </c>
      <c r="H57" s="2"/>
      <c r="I57" s="5"/>
      <c r="J57" s="5"/>
      <c r="K57" s="5"/>
      <c r="L57" s="5"/>
      <c r="M57" s="5"/>
      <c r="N57" s="2"/>
      <c r="O57"/>
      <c r="P57" s="2"/>
      <c r="Q57" s="2"/>
      <c r="R57" s="2"/>
    </row>
    <row r="58" spans="1:19">
      <c r="A58" s="1" t="s">
        <v>147</v>
      </c>
      <c r="B58" s="4" t="s">
        <v>148</v>
      </c>
      <c r="C58" s="4" t="s">
        <v>149</v>
      </c>
      <c r="D58" s="6">
        <v>2265</v>
      </c>
      <c r="E58" s="6">
        <f t="shared" si="2"/>
        <v>1132.5</v>
      </c>
      <c r="F58" s="6">
        <f t="shared" si="4"/>
        <v>1019.25</v>
      </c>
      <c r="G58" s="6">
        <f t="shared" si="3"/>
        <v>906</v>
      </c>
      <c r="H58" s="2"/>
      <c r="I58" s="5"/>
      <c r="J58" s="5"/>
      <c r="K58" s="5"/>
      <c r="L58" s="5"/>
      <c r="M58" s="5"/>
      <c r="N58" s="2"/>
      <c r="O58"/>
      <c r="P58" s="2"/>
      <c r="Q58" s="2"/>
      <c r="R58" s="2"/>
    </row>
    <row r="59" spans="1:19">
      <c r="A59" s="1" t="s">
        <v>150</v>
      </c>
      <c r="B59" s="4" t="s">
        <v>151</v>
      </c>
      <c r="C59" s="4" t="s">
        <v>152</v>
      </c>
      <c r="D59" s="6">
        <v>2265</v>
      </c>
      <c r="E59" s="6">
        <f t="shared" si="2"/>
        <v>1132.5</v>
      </c>
      <c r="F59" s="6">
        <f t="shared" si="4"/>
        <v>1019.25</v>
      </c>
      <c r="G59" s="6">
        <f t="shared" si="3"/>
        <v>906</v>
      </c>
      <c r="H59" s="2"/>
      <c r="I59" s="5"/>
      <c r="J59" s="5"/>
      <c r="K59" s="5"/>
      <c r="L59" s="5"/>
      <c r="M59" s="5"/>
      <c r="N59" s="2"/>
      <c r="O59"/>
      <c r="P59" s="2"/>
      <c r="Q59" s="2"/>
      <c r="R59" s="2"/>
    </row>
    <row r="60" spans="1:19">
      <c r="A60" s="1" t="s">
        <v>153</v>
      </c>
      <c r="B60" s="4" t="s">
        <v>154</v>
      </c>
      <c r="C60" s="4" t="s">
        <v>155</v>
      </c>
      <c r="D60" s="6">
        <v>2265</v>
      </c>
      <c r="E60" s="6">
        <f t="shared" si="2"/>
        <v>1132.5</v>
      </c>
      <c r="F60" s="6">
        <f t="shared" si="4"/>
        <v>1019.25</v>
      </c>
      <c r="G60" s="6">
        <f t="shared" si="3"/>
        <v>906</v>
      </c>
      <c r="H60" s="2"/>
      <c r="I60" s="5"/>
      <c r="J60" s="5"/>
      <c r="K60" s="5"/>
      <c r="L60" s="5"/>
      <c r="M60" s="5"/>
      <c r="N60" s="2"/>
      <c r="O60"/>
      <c r="P60" s="2"/>
      <c r="Q60" s="2"/>
      <c r="R60" s="2"/>
    </row>
    <row r="61" spans="1:19">
      <c r="A61" s="1" t="s">
        <v>156</v>
      </c>
      <c r="B61" s="4" t="s">
        <v>157</v>
      </c>
      <c r="C61" s="4" t="s">
        <v>158</v>
      </c>
      <c r="D61" s="6">
        <v>2495</v>
      </c>
      <c r="E61" s="6">
        <f t="shared" si="2"/>
        <v>1247.5</v>
      </c>
      <c r="F61" s="6">
        <f t="shared" si="4"/>
        <v>1122.75</v>
      </c>
      <c r="G61" s="6">
        <f t="shared" si="3"/>
        <v>998</v>
      </c>
      <c r="H61" s="2"/>
      <c r="I61" s="5"/>
      <c r="J61" s="5"/>
      <c r="K61" s="5"/>
      <c r="L61" s="5"/>
      <c r="M61" s="5"/>
      <c r="N61" s="2"/>
      <c r="O61"/>
      <c r="P61" s="2"/>
      <c r="Q61" s="2"/>
      <c r="R61" s="2"/>
    </row>
    <row r="62" spans="1:19">
      <c r="A62" s="1" t="s">
        <v>159</v>
      </c>
      <c r="B62" s="4" t="s">
        <v>160</v>
      </c>
      <c r="C62" s="4" t="s">
        <v>161</v>
      </c>
      <c r="D62" s="6">
        <v>2265</v>
      </c>
      <c r="E62" s="6">
        <f t="shared" si="2"/>
        <v>1132.5</v>
      </c>
      <c r="F62" s="6">
        <f t="shared" si="4"/>
        <v>1019.25</v>
      </c>
      <c r="G62" s="6">
        <f t="shared" si="3"/>
        <v>906</v>
      </c>
      <c r="H62" s="2"/>
      <c r="I62" s="5"/>
      <c r="J62" s="5"/>
      <c r="K62" s="5"/>
      <c r="L62" s="5"/>
      <c r="M62" s="5"/>
      <c r="N62" s="2"/>
      <c r="O62"/>
      <c r="P62" s="2"/>
      <c r="Q62" s="2"/>
      <c r="R62" s="2"/>
    </row>
    <row r="63" spans="1:19">
      <c r="A63" s="1" t="s">
        <v>162</v>
      </c>
      <c r="B63" s="4" t="s">
        <v>163</v>
      </c>
      <c r="C63" s="4" t="s">
        <v>164</v>
      </c>
      <c r="D63" s="6">
        <v>2610</v>
      </c>
      <c r="E63" s="6">
        <f t="shared" si="2"/>
        <v>1305</v>
      </c>
      <c r="F63" s="6">
        <f t="shared" si="4"/>
        <v>1174.5</v>
      </c>
      <c r="G63" s="6">
        <f t="shared" si="3"/>
        <v>1044</v>
      </c>
      <c r="H63" s="2"/>
      <c r="I63" s="5"/>
      <c r="J63" s="5"/>
      <c r="K63" s="5"/>
      <c r="L63" s="5"/>
      <c r="M63" s="5"/>
      <c r="N63" s="2"/>
      <c r="O63"/>
      <c r="P63" s="2"/>
      <c r="Q63" s="2"/>
      <c r="R63" s="2"/>
    </row>
    <row r="64" spans="1:19">
      <c r="A64" s="26" t="s">
        <v>171</v>
      </c>
      <c r="B64" s="18" t="s">
        <v>172</v>
      </c>
      <c r="C64" s="18" t="s">
        <v>173</v>
      </c>
      <c r="D64" s="27">
        <v>1990</v>
      </c>
      <c r="E64" s="6">
        <f>D64*0.5</f>
        <v>995</v>
      </c>
      <c r="F64" s="6">
        <f>E64-(E64*0.1)</f>
        <v>895.5</v>
      </c>
      <c r="G64" s="6">
        <f t="shared" si="3"/>
        <v>796</v>
      </c>
      <c r="J64" s="5"/>
      <c r="K64" s="5"/>
      <c r="L64" s="5"/>
      <c r="M64" s="5"/>
      <c r="N64" s="4"/>
      <c r="Q64" s="2"/>
      <c r="R64" s="2"/>
      <c r="S64" s="2"/>
    </row>
    <row r="65" spans="1:14">
      <c r="J65" s="5"/>
      <c r="K65" s="5"/>
      <c r="L65" s="5"/>
      <c r="M65" s="5"/>
      <c r="N65" s="4"/>
    </row>
    <row r="66" spans="1:14" ht="45">
      <c r="A66" s="30" t="s">
        <v>203</v>
      </c>
      <c r="B66" s="31" t="s">
        <v>204</v>
      </c>
      <c r="C66" s="31" t="s">
        <v>205</v>
      </c>
      <c r="D66" s="32" t="s">
        <v>206</v>
      </c>
      <c r="E66" s="32" t="s">
        <v>207</v>
      </c>
    </row>
    <row r="67" spans="1:14">
      <c r="A67" s="34" t="s">
        <v>208</v>
      </c>
      <c r="B67" s="35"/>
      <c r="C67" t="s">
        <v>209</v>
      </c>
      <c r="D67" s="6" t="s">
        <v>202</v>
      </c>
      <c r="E67" s="6">
        <v>105</v>
      </c>
    </row>
    <row r="68" spans="1:14">
      <c r="C68" t="s">
        <v>210</v>
      </c>
      <c r="D68" s="6" t="s">
        <v>211</v>
      </c>
      <c r="E68" s="6">
        <v>330</v>
      </c>
    </row>
    <row r="69" spans="1:14">
      <c r="C69" t="s">
        <v>212</v>
      </c>
      <c r="D69" s="6" t="s">
        <v>213</v>
      </c>
      <c r="E69" s="6">
        <v>375</v>
      </c>
    </row>
    <row r="70" spans="1:14">
      <c r="C70" t="s">
        <v>214</v>
      </c>
      <c r="D70" s="6" t="s">
        <v>215</v>
      </c>
      <c r="E70" s="6">
        <v>375</v>
      </c>
    </row>
    <row r="71" spans="1:14">
      <c r="C71" t="s">
        <v>216</v>
      </c>
      <c r="D71" s="6" t="s">
        <v>217</v>
      </c>
      <c r="E71" s="6">
        <v>375</v>
      </c>
    </row>
    <row r="72" spans="1:14">
      <c r="C72" t="s">
        <v>255</v>
      </c>
      <c r="D72" s="6" t="s">
        <v>259</v>
      </c>
      <c r="E72" s="6">
        <v>150</v>
      </c>
    </row>
    <row r="74" spans="1:14">
      <c r="A74" s="34" t="s">
        <v>218</v>
      </c>
      <c r="B74" s="35"/>
      <c r="C74" t="s">
        <v>209</v>
      </c>
      <c r="D74" s="6" t="s">
        <v>201</v>
      </c>
      <c r="E74" s="6">
        <v>105</v>
      </c>
    </row>
    <row r="75" spans="1:14">
      <c r="C75" t="s">
        <v>210</v>
      </c>
      <c r="D75" s="6" t="s">
        <v>219</v>
      </c>
      <c r="E75" s="6">
        <v>330</v>
      </c>
    </row>
    <row r="76" spans="1:14">
      <c r="C76" t="s">
        <v>212</v>
      </c>
      <c r="D76" s="6" t="s">
        <v>220</v>
      </c>
      <c r="E76" s="6">
        <v>375</v>
      </c>
    </row>
    <row r="77" spans="1:14">
      <c r="C77" t="s">
        <v>214</v>
      </c>
      <c r="D77" s="6" t="s">
        <v>221</v>
      </c>
      <c r="E77" s="6">
        <v>375</v>
      </c>
    </row>
    <row r="78" spans="1:14">
      <c r="C78" t="s">
        <v>216</v>
      </c>
      <c r="D78" s="6" t="s">
        <v>222</v>
      </c>
      <c r="E78" s="6">
        <v>375</v>
      </c>
    </row>
    <row r="79" spans="1:14">
      <c r="C79" t="s">
        <v>255</v>
      </c>
      <c r="D79" s="6" t="s">
        <v>256</v>
      </c>
      <c r="E79" s="6">
        <v>150</v>
      </c>
    </row>
    <row r="80" spans="1:14">
      <c r="C80" t="s">
        <v>257</v>
      </c>
      <c r="D80" s="6" t="s">
        <v>258</v>
      </c>
      <c r="E80" s="6">
        <v>150</v>
      </c>
    </row>
    <row r="82" spans="1:5">
      <c r="A82" s="34" t="s">
        <v>223</v>
      </c>
      <c r="B82" s="35"/>
      <c r="C82" t="s">
        <v>209</v>
      </c>
      <c r="D82" s="6" t="s">
        <v>224</v>
      </c>
      <c r="E82" s="6">
        <v>330</v>
      </c>
    </row>
    <row r="83" spans="1:5">
      <c r="C83" t="s">
        <v>210</v>
      </c>
      <c r="D83" s="6" t="s">
        <v>225</v>
      </c>
      <c r="E83" s="6">
        <v>635</v>
      </c>
    </row>
    <row r="84" spans="1:5">
      <c r="C84" t="s">
        <v>212</v>
      </c>
      <c r="D84" s="6" t="s">
        <v>226</v>
      </c>
      <c r="E84" s="6">
        <v>635</v>
      </c>
    </row>
    <row r="85" spans="1:5">
      <c r="C85" t="s">
        <v>214</v>
      </c>
      <c r="D85" s="6" t="s">
        <v>227</v>
      </c>
      <c r="E85" s="6">
        <v>635</v>
      </c>
    </row>
    <row r="86" spans="1:5">
      <c r="C86" t="s">
        <v>216</v>
      </c>
      <c r="D86" s="6" t="s">
        <v>228</v>
      </c>
      <c r="E86" s="6">
        <v>635</v>
      </c>
    </row>
    <row r="89" spans="1:5">
      <c r="A89" s="29" t="s">
        <v>229</v>
      </c>
    </row>
    <row r="91" spans="1:5">
      <c r="A91" s="29" t="s">
        <v>230</v>
      </c>
    </row>
    <row r="92" spans="1:5">
      <c r="A92" s="34" t="s">
        <v>231</v>
      </c>
      <c r="B92" s="35"/>
      <c r="C92" t="s">
        <v>232</v>
      </c>
      <c r="D92" s="6" t="s">
        <v>233</v>
      </c>
      <c r="E92" s="6">
        <v>320</v>
      </c>
    </row>
    <row r="93" spans="1:5">
      <c r="A93" s="34" t="s">
        <v>234</v>
      </c>
      <c r="B93" s="35"/>
      <c r="C93" t="s">
        <v>209</v>
      </c>
      <c r="D93" s="6" t="s">
        <v>235</v>
      </c>
      <c r="E93" s="6">
        <v>320</v>
      </c>
    </row>
    <row r="95" spans="1:5">
      <c r="A95" s="29" t="s">
        <v>236</v>
      </c>
    </row>
    <row r="96" spans="1:5">
      <c r="A96" s="34" t="s">
        <v>237</v>
      </c>
      <c r="B96" s="35"/>
      <c r="C96" t="s">
        <v>232</v>
      </c>
      <c r="D96" s="6" t="s">
        <v>238</v>
      </c>
      <c r="E96" s="6">
        <v>320</v>
      </c>
    </row>
    <row r="97" spans="1:5">
      <c r="A97" s="34" t="s">
        <v>239</v>
      </c>
      <c r="B97" s="35"/>
      <c r="C97" t="s">
        <v>209</v>
      </c>
      <c r="D97" s="6" t="s">
        <v>240</v>
      </c>
      <c r="E97" s="6">
        <v>320</v>
      </c>
    </row>
    <row r="98" spans="1:5" ht="30">
      <c r="A98" s="34" t="s">
        <v>241</v>
      </c>
      <c r="B98" s="35"/>
      <c r="C98" s="33" t="s">
        <v>242</v>
      </c>
      <c r="D98" s="6" t="s">
        <v>243</v>
      </c>
      <c r="E98" s="6">
        <v>320</v>
      </c>
    </row>
    <row r="100" spans="1:5">
      <c r="A100" s="29" t="s">
        <v>244</v>
      </c>
    </row>
    <row r="101" spans="1:5">
      <c r="A101" s="34" t="s">
        <v>245</v>
      </c>
      <c r="B101" s="35"/>
      <c r="C101" t="s">
        <v>209</v>
      </c>
      <c r="D101" s="6" t="s">
        <v>201</v>
      </c>
      <c r="E101" s="6">
        <v>105</v>
      </c>
    </row>
    <row r="102" spans="1:5">
      <c r="C102" t="s">
        <v>210</v>
      </c>
      <c r="D102" s="6" t="s">
        <v>219</v>
      </c>
      <c r="E102" s="6">
        <v>330</v>
      </c>
    </row>
    <row r="103" spans="1:5">
      <c r="C103" t="s">
        <v>212</v>
      </c>
      <c r="D103" s="6" t="s">
        <v>220</v>
      </c>
      <c r="E103" s="6">
        <v>375</v>
      </c>
    </row>
    <row r="105" spans="1:5">
      <c r="A105" s="29" t="s">
        <v>246</v>
      </c>
    </row>
    <row r="106" spans="1:5">
      <c r="A106" s="34" t="s">
        <v>231</v>
      </c>
      <c r="B106" s="35"/>
      <c r="C106" t="s">
        <v>232</v>
      </c>
      <c r="D106" s="6" t="s">
        <v>247</v>
      </c>
      <c r="E106" s="6">
        <v>320</v>
      </c>
    </row>
    <row r="107" spans="1:5">
      <c r="A107" s="34" t="s">
        <v>234</v>
      </c>
      <c r="B107" s="35"/>
      <c r="C107" t="s">
        <v>209</v>
      </c>
      <c r="D107" s="6" t="s">
        <v>248</v>
      </c>
      <c r="E107" s="6">
        <v>320</v>
      </c>
    </row>
    <row r="109" spans="1:5">
      <c r="A109" s="29" t="s">
        <v>249</v>
      </c>
    </row>
    <row r="110" spans="1:5">
      <c r="A110" s="34" t="s">
        <v>231</v>
      </c>
      <c r="B110" s="35"/>
      <c r="C110" t="s">
        <v>232</v>
      </c>
      <c r="D110" s="6" t="s">
        <v>250</v>
      </c>
      <c r="E110" s="6">
        <v>320</v>
      </c>
    </row>
    <row r="111" spans="1:5">
      <c r="A111" s="34" t="s">
        <v>234</v>
      </c>
      <c r="B111" s="35"/>
      <c r="C111" t="s">
        <v>209</v>
      </c>
      <c r="D111" s="6" t="s">
        <v>251</v>
      </c>
      <c r="E111" s="6">
        <v>320</v>
      </c>
    </row>
    <row r="113" spans="1:5">
      <c r="A113" s="29" t="s">
        <v>252</v>
      </c>
    </row>
    <row r="114" spans="1:5">
      <c r="A114" s="34" t="s">
        <v>231</v>
      </c>
      <c r="B114" s="35"/>
      <c r="C114" t="s">
        <v>232</v>
      </c>
      <c r="D114" s="6" t="s">
        <v>253</v>
      </c>
      <c r="E114" s="6">
        <v>320</v>
      </c>
    </row>
    <row r="115" spans="1:5">
      <c r="A115" s="34" t="s">
        <v>234</v>
      </c>
      <c r="B115" s="35"/>
      <c r="C115" t="s">
        <v>209</v>
      </c>
      <c r="D115" s="6" t="s">
        <v>254</v>
      </c>
      <c r="E115" s="6">
        <v>320</v>
      </c>
    </row>
  </sheetData>
  <mergeCells count="15">
    <mergeCell ref="A96:B96"/>
    <mergeCell ref="A67:B67"/>
    <mergeCell ref="A74:B74"/>
    <mergeCell ref="A82:B82"/>
    <mergeCell ref="A92:B92"/>
    <mergeCell ref="A93:B93"/>
    <mergeCell ref="A111:B111"/>
    <mergeCell ref="A114:B114"/>
    <mergeCell ref="A115:B115"/>
    <mergeCell ref="A97:B97"/>
    <mergeCell ref="A98:B98"/>
    <mergeCell ref="A101:B101"/>
    <mergeCell ref="A106:B106"/>
    <mergeCell ref="A107:B107"/>
    <mergeCell ref="A110:B110"/>
  </mergeCells>
  <pageMargins left="0.25" right="0.25" top="0.75" bottom="0.75" header="0.3" footer="0.3"/>
  <pageSetup paperSize="9" scale="68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3"/>
  <sheetViews>
    <sheetView tabSelected="1" workbookViewId="0">
      <selection activeCell="A77" sqref="A77:XFD77"/>
    </sheetView>
  </sheetViews>
  <sheetFormatPr baseColWidth="10" defaultRowHeight="15"/>
  <cols>
    <col min="3" max="3" width="14" customWidth="1"/>
    <col min="4" max="4" width="17.140625" style="20" customWidth="1"/>
    <col min="5" max="5" width="13" customWidth="1"/>
    <col min="6" max="6" width="16.140625" customWidth="1"/>
    <col min="7" max="7" width="14.85546875" customWidth="1"/>
    <col min="10" max="10" width="21.140625" style="20" customWidth="1"/>
    <col min="11" max="11" width="16.5703125" customWidth="1"/>
    <col min="12" max="12" width="19.140625" customWidth="1"/>
    <col min="13" max="13" width="19.28515625" customWidth="1"/>
  </cols>
  <sheetData>
    <row r="1" spans="1:13" s="23" customFormat="1" ht="60">
      <c r="A1" s="12" t="s">
        <v>180</v>
      </c>
      <c r="B1" s="12" t="s">
        <v>179</v>
      </c>
      <c r="C1" s="24" t="s">
        <v>181</v>
      </c>
      <c r="D1" s="12" t="s">
        <v>190</v>
      </c>
      <c r="E1" s="21" t="s">
        <v>191</v>
      </c>
      <c r="F1" s="21" t="s">
        <v>192</v>
      </c>
      <c r="G1" s="21" t="s">
        <v>193</v>
      </c>
      <c r="H1" s="21" t="s">
        <v>194</v>
      </c>
      <c r="I1" s="12" t="s">
        <v>200</v>
      </c>
      <c r="J1" s="21" t="s">
        <v>195</v>
      </c>
      <c r="K1" s="22" t="s">
        <v>185</v>
      </c>
      <c r="L1" s="22" t="s">
        <v>183</v>
      </c>
      <c r="M1" s="25" t="s">
        <v>184</v>
      </c>
    </row>
    <row r="2" spans="1:13">
      <c r="A2" s="1" t="s">
        <v>1</v>
      </c>
      <c r="B2" s="4" t="s">
        <v>2</v>
      </c>
      <c r="C2" s="28" t="s">
        <v>3</v>
      </c>
      <c r="D2" s="19">
        <v>2595</v>
      </c>
      <c r="E2" s="5">
        <f t="shared" ref="E2:E62" si="0">MROUND(D2*1.2,5)</f>
        <v>3115</v>
      </c>
      <c r="F2" s="5">
        <f t="shared" ref="F2:F62" si="1">MROUND(D2*1.3,5)</f>
        <v>3375</v>
      </c>
      <c r="G2" s="5">
        <f t="shared" ref="G2:G62" si="2">MROUND(D2*1.6,5)</f>
        <v>4150</v>
      </c>
      <c r="H2" s="5">
        <f t="shared" ref="H2:H62" si="3">MROUND(D2*1.4,5)</f>
        <v>3635</v>
      </c>
      <c r="I2" s="5">
        <f t="shared" ref="I2:I62" si="4">MROUND(D2*1.4,5)</f>
        <v>3635</v>
      </c>
      <c r="J2" s="19">
        <f t="shared" ref="J2:J62" si="5">MROUND(D2*1.4,5)</f>
        <v>3635</v>
      </c>
      <c r="K2" s="17" t="s">
        <v>178</v>
      </c>
      <c r="L2" s="17" t="s">
        <v>178</v>
      </c>
      <c r="M2" s="17" t="s">
        <v>178</v>
      </c>
    </row>
    <row r="3" spans="1:13">
      <c r="A3" s="1" t="s">
        <v>4</v>
      </c>
      <c r="B3" s="4" t="s">
        <v>5</v>
      </c>
      <c r="C3" s="28" t="s">
        <v>6</v>
      </c>
      <c r="D3" s="19">
        <v>1810</v>
      </c>
      <c r="E3" s="5">
        <f t="shared" si="0"/>
        <v>2170</v>
      </c>
      <c r="F3" s="5">
        <f t="shared" si="1"/>
        <v>2355</v>
      </c>
      <c r="G3" s="5">
        <f t="shared" si="2"/>
        <v>2895</v>
      </c>
      <c r="H3" s="5">
        <f t="shared" si="3"/>
        <v>2535</v>
      </c>
      <c r="I3" s="5">
        <f t="shared" si="4"/>
        <v>2535</v>
      </c>
      <c r="J3" s="19">
        <f t="shared" si="5"/>
        <v>2535</v>
      </c>
      <c r="K3" s="17">
        <f>D3+1990</f>
        <v>3800</v>
      </c>
      <c r="L3" s="17">
        <f>D3+3565</f>
        <v>5375</v>
      </c>
      <c r="M3" s="17">
        <f>E3+3775</f>
        <v>5945</v>
      </c>
    </row>
    <row r="4" spans="1:13">
      <c r="A4" s="1" t="s">
        <v>7</v>
      </c>
      <c r="B4" s="4" t="s">
        <v>8</v>
      </c>
      <c r="C4" s="28" t="s">
        <v>188</v>
      </c>
      <c r="D4" s="19">
        <v>1810</v>
      </c>
      <c r="E4" s="5">
        <f t="shared" si="0"/>
        <v>2170</v>
      </c>
      <c r="F4" s="5">
        <f t="shared" si="1"/>
        <v>2355</v>
      </c>
      <c r="G4" s="5">
        <f t="shared" si="2"/>
        <v>2895</v>
      </c>
      <c r="H4" s="5">
        <f t="shared" si="3"/>
        <v>2535</v>
      </c>
      <c r="I4" s="5">
        <f t="shared" si="4"/>
        <v>2535</v>
      </c>
      <c r="J4" s="19">
        <f t="shared" si="5"/>
        <v>2535</v>
      </c>
      <c r="K4" s="17">
        <f t="shared" ref="K4:K15" si="6">D4+1990</f>
        <v>3800</v>
      </c>
      <c r="L4" s="17">
        <f t="shared" ref="L4:L15" si="7">D4+3565</f>
        <v>5375</v>
      </c>
      <c r="M4" s="17">
        <f t="shared" ref="M4:M61" si="8">E4+3775</f>
        <v>5945</v>
      </c>
    </row>
    <row r="5" spans="1:13">
      <c r="A5" s="1" t="s">
        <v>10</v>
      </c>
      <c r="B5" s="4" t="s">
        <v>11</v>
      </c>
      <c r="C5" s="28" t="s">
        <v>12</v>
      </c>
      <c r="D5" s="19">
        <v>1810</v>
      </c>
      <c r="E5" s="5">
        <f t="shared" si="0"/>
        <v>2170</v>
      </c>
      <c r="F5" s="5">
        <f t="shared" si="1"/>
        <v>2355</v>
      </c>
      <c r="G5" s="5">
        <f t="shared" si="2"/>
        <v>2895</v>
      </c>
      <c r="H5" s="5">
        <f t="shared" si="3"/>
        <v>2535</v>
      </c>
      <c r="I5" s="5">
        <f t="shared" si="4"/>
        <v>2535</v>
      </c>
      <c r="J5" s="19">
        <f t="shared" si="5"/>
        <v>2535</v>
      </c>
      <c r="K5" s="17">
        <f t="shared" si="6"/>
        <v>3800</v>
      </c>
      <c r="L5" s="17">
        <f t="shared" si="7"/>
        <v>5375</v>
      </c>
      <c r="M5" s="17">
        <f t="shared" si="8"/>
        <v>5945</v>
      </c>
    </row>
    <row r="6" spans="1:13">
      <c r="A6" s="1" t="s">
        <v>13</v>
      </c>
      <c r="B6" s="4" t="s">
        <v>14</v>
      </c>
      <c r="C6" s="28" t="s">
        <v>15</v>
      </c>
      <c r="D6" s="19">
        <v>1810</v>
      </c>
      <c r="E6" s="5">
        <f t="shared" si="0"/>
        <v>2170</v>
      </c>
      <c r="F6" s="5">
        <f t="shared" si="1"/>
        <v>2355</v>
      </c>
      <c r="G6" s="5">
        <f t="shared" si="2"/>
        <v>2895</v>
      </c>
      <c r="H6" s="5">
        <f t="shared" si="3"/>
        <v>2535</v>
      </c>
      <c r="I6" s="5">
        <f t="shared" si="4"/>
        <v>2535</v>
      </c>
      <c r="J6" s="19">
        <f t="shared" si="5"/>
        <v>2535</v>
      </c>
      <c r="K6" s="17">
        <f t="shared" si="6"/>
        <v>3800</v>
      </c>
      <c r="L6" s="17">
        <f t="shared" si="7"/>
        <v>5375</v>
      </c>
      <c r="M6" s="17">
        <f t="shared" si="8"/>
        <v>5945</v>
      </c>
    </row>
    <row r="7" spans="1:13">
      <c r="A7" s="1" t="s">
        <v>16</v>
      </c>
      <c r="B7" s="4" t="s">
        <v>17</v>
      </c>
      <c r="C7" s="28" t="s">
        <v>18</v>
      </c>
      <c r="D7" s="19">
        <v>1915</v>
      </c>
      <c r="E7" s="5">
        <f t="shared" si="0"/>
        <v>2300</v>
      </c>
      <c r="F7" s="5">
        <f t="shared" si="1"/>
        <v>2490</v>
      </c>
      <c r="G7" s="5">
        <f t="shared" si="2"/>
        <v>3065</v>
      </c>
      <c r="H7" s="5">
        <f t="shared" si="3"/>
        <v>2680</v>
      </c>
      <c r="I7" s="5">
        <f t="shared" si="4"/>
        <v>2680</v>
      </c>
      <c r="J7" s="19">
        <f t="shared" si="5"/>
        <v>2680</v>
      </c>
      <c r="K7" s="17">
        <f t="shared" si="6"/>
        <v>3905</v>
      </c>
      <c r="L7" s="17">
        <f t="shared" si="7"/>
        <v>5480</v>
      </c>
      <c r="M7" s="17">
        <f t="shared" si="8"/>
        <v>6075</v>
      </c>
    </row>
    <row r="8" spans="1:13">
      <c r="A8" s="1" t="s">
        <v>19</v>
      </c>
      <c r="B8" s="4" t="s">
        <v>20</v>
      </c>
      <c r="C8" s="28" t="s">
        <v>21</v>
      </c>
      <c r="D8" s="19">
        <v>1915</v>
      </c>
      <c r="E8" s="5">
        <f t="shared" si="0"/>
        <v>2300</v>
      </c>
      <c r="F8" s="5">
        <f t="shared" si="1"/>
        <v>2490</v>
      </c>
      <c r="G8" s="5">
        <f t="shared" si="2"/>
        <v>3065</v>
      </c>
      <c r="H8" s="5">
        <f t="shared" si="3"/>
        <v>2680</v>
      </c>
      <c r="I8" s="5">
        <f t="shared" si="4"/>
        <v>2680</v>
      </c>
      <c r="J8" s="19">
        <f t="shared" si="5"/>
        <v>2680</v>
      </c>
      <c r="K8" s="17">
        <f t="shared" si="6"/>
        <v>3905</v>
      </c>
      <c r="L8" s="17">
        <f t="shared" si="7"/>
        <v>5480</v>
      </c>
      <c r="M8" s="17">
        <f t="shared" si="8"/>
        <v>6075</v>
      </c>
    </row>
    <row r="9" spans="1:13">
      <c r="A9" s="1" t="s">
        <v>22</v>
      </c>
      <c r="B9" s="4" t="s">
        <v>23</v>
      </c>
      <c r="C9" s="28" t="s">
        <v>24</v>
      </c>
      <c r="D9" s="19">
        <v>1915</v>
      </c>
      <c r="E9" s="5">
        <f t="shared" si="0"/>
        <v>2300</v>
      </c>
      <c r="F9" s="5">
        <f t="shared" si="1"/>
        <v>2490</v>
      </c>
      <c r="G9" s="5">
        <f t="shared" si="2"/>
        <v>3065</v>
      </c>
      <c r="H9" s="5">
        <f t="shared" si="3"/>
        <v>2680</v>
      </c>
      <c r="I9" s="5">
        <f t="shared" si="4"/>
        <v>2680</v>
      </c>
      <c r="J9" s="19">
        <f t="shared" si="5"/>
        <v>2680</v>
      </c>
      <c r="K9" s="17">
        <f t="shared" si="6"/>
        <v>3905</v>
      </c>
      <c r="L9" s="17">
        <f t="shared" si="7"/>
        <v>5480</v>
      </c>
      <c r="M9" s="17">
        <f t="shared" si="8"/>
        <v>6075</v>
      </c>
    </row>
    <row r="10" spans="1:13">
      <c r="A10" s="1" t="s">
        <v>25</v>
      </c>
      <c r="B10" s="4" t="s">
        <v>26</v>
      </c>
      <c r="C10" s="28" t="s">
        <v>27</v>
      </c>
      <c r="D10" s="19">
        <v>1915</v>
      </c>
      <c r="E10" s="5">
        <f t="shared" si="0"/>
        <v>2300</v>
      </c>
      <c r="F10" s="5">
        <f t="shared" si="1"/>
        <v>2490</v>
      </c>
      <c r="G10" s="5">
        <f t="shared" si="2"/>
        <v>3065</v>
      </c>
      <c r="H10" s="5">
        <f t="shared" si="3"/>
        <v>2680</v>
      </c>
      <c r="I10" s="5">
        <f t="shared" si="4"/>
        <v>2680</v>
      </c>
      <c r="J10" s="19">
        <f t="shared" si="5"/>
        <v>2680</v>
      </c>
      <c r="K10" s="17">
        <f t="shared" si="6"/>
        <v>3905</v>
      </c>
      <c r="L10" s="17">
        <f t="shared" si="7"/>
        <v>5480</v>
      </c>
      <c r="M10" s="17">
        <f t="shared" si="8"/>
        <v>6075</v>
      </c>
    </row>
    <row r="11" spans="1:13">
      <c r="A11" s="4" t="s">
        <v>28</v>
      </c>
      <c r="C11" s="28" t="s">
        <v>29</v>
      </c>
      <c r="D11" s="19">
        <v>2370</v>
      </c>
      <c r="E11" s="5">
        <f t="shared" si="0"/>
        <v>2845</v>
      </c>
      <c r="F11" s="5">
        <f t="shared" si="1"/>
        <v>3080</v>
      </c>
      <c r="G11" s="5">
        <f t="shared" si="2"/>
        <v>3790</v>
      </c>
      <c r="H11" s="5">
        <f t="shared" si="3"/>
        <v>3320</v>
      </c>
      <c r="I11" s="5">
        <f t="shared" si="4"/>
        <v>3320</v>
      </c>
      <c r="J11" s="19">
        <f t="shared" si="5"/>
        <v>3320</v>
      </c>
      <c r="K11" s="17">
        <f t="shared" si="6"/>
        <v>4360</v>
      </c>
      <c r="L11" s="17">
        <f t="shared" si="7"/>
        <v>5935</v>
      </c>
      <c r="M11" s="17">
        <f t="shared" si="8"/>
        <v>6620</v>
      </c>
    </row>
    <row r="12" spans="1:13">
      <c r="A12" s="1" t="s">
        <v>30</v>
      </c>
      <c r="B12" s="4" t="s">
        <v>30</v>
      </c>
      <c r="C12" s="28" t="s">
        <v>31</v>
      </c>
      <c r="D12" s="19">
        <v>2475</v>
      </c>
      <c r="E12" s="5">
        <f t="shared" si="0"/>
        <v>2970</v>
      </c>
      <c r="F12" s="5">
        <f t="shared" si="1"/>
        <v>3220</v>
      </c>
      <c r="G12" s="5">
        <f t="shared" si="2"/>
        <v>3960</v>
      </c>
      <c r="H12" s="5">
        <f t="shared" si="3"/>
        <v>3465</v>
      </c>
      <c r="I12" s="5">
        <f t="shared" si="4"/>
        <v>3465</v>
      </c>
      <c r="J12" s="19">
        <f t="shared" si="5"/>
        <v>3465</v>
      </c>
      <c r="K12" s="17">
        <f t="shared" si="6"/>
        <v>4465</v>
      </c>
      <c r="L12" s="17">
        <f t="shared" si="7"/>
        <v>6040</v>
      </c>
      <c r="M12" s="17">
        <f t="shared" si="8"/>
        <v>6745</v>
      </c>
    </row>
    <row r="13" spans="1:13">
      <c r="A13" s="1" t="s">
        <v>32</v>
      </c>
      <c r="B13" s="4" t="s">
        <v>33</v>
      </c>
      <c r="C13" s="28" t="s">
        <v>34</v>
      </c>
      <c r="D13" s="19">
        <v>1915</v>
      </c>
      <c r="E13" s="5">
        <f t="shared" si="0"/>
        <v>2300</v>
      </c>
      <c r="F13" s="5">
        <f t="shared" si="1"/>
        <v>2490</v>
      </c>
      <c r="G13" s="5">
        <f t="shared" si="2"/>
        <v>3065</v>
      </c>
      <c r="H13" s="5">
        <f t="shared" si="3"/>
        <v>2680</v>
      </c>
      <c r="I13" s="5">
        <f t="shared" si="4"/>
        <v>2680</v>
      </c>
      <c r="J13" s="19">
        <f t="shared" si="5"/>
        <v>2680</v>
      </c>
      <c r="K13" s="17">
        <f t="shared" si="6"/>
        <v>3905</v>
      </c>
      <c r="L13" s="17">
        <f t="shared" si="7"/>
        <v>5480</v>
      </c>
      <c r="M13" s="17">
        <f t="shared" si="8"/>
        <v>6075</v>
      </c>
    </row>
    <row r="14" spans="1:13">
      <c r="A14" s="1" t="s">
        <v>35</v>
      </c>
      <c r="B14" s="4" t="s">
        <v>36</v>
      </c>
      <c r="C14" s="28" t="s">
        <v>37</v>
      </c>
      <c r="D14" s="19">
        <v>1915</v>
      </c>
      <c r="E14" s="5">
        <f t="shared" si="0"/>
        <v>2300</v>
      </c>
      <c r="F14" s="5">
        <f t="shared" si="1"/>
        <v>2490</v>
      </c>
      <c r="G14" s="5">
        <f t="shared" si="2"/>
        <v>3065</v>
      </c>
      <c r="H14" s="5">
        <f t="shared" si="3"/>
        <v>2680</v>
      </c>
      <c r="I14" s="5">
        <f t="shared" si="4"/>
        <v>2680</v>
      </c>
      <c r="J14" s="19">
        <f t="shared" si="5"/>
        <v>2680</v>
      </c>
      <c r="K14" s="17">
        <f t="shared" si="6"/>
        <v>3905</v>
      </c>
      <c r="L14" s="17">
        <f t="shared" si="7"/>
        <v>5480</v>
      </c>
      <c r="M14" s="17">
        <f t="shared" si="8"/>
        <v>6075</v>
      </c>
    </row>
    <row r="15" spans="1:13">
      <c r="A15" s="1" t="s">
        <v>38</v>
      </c>
      <c r="B15" s="4" t="s">
        <v>39</v>
      </c>
      <c r="C15" s="28" t="s">
        <v>40</v>
      </c>
      <c r="D15" s="19">
        <v>2370</v>
      </c>
      <c r="E15" s="5">
        <f t="shared" si="0"/>
        <v>2845</v>
      </c>
      <c r="F15" s="5">
        <f t="shared" si="1"/>
        <v>3080</v>
      </c>
      <c r="G15" s="5">
        <f t="shared" si="2"/>
        <v>3790</v>
      </c>
      <c r="H15" s="5">
        <f t="shared" si="3"/>
        <v>3320</v>
      </c>
      <c r="I15" s="5">
        <f t="shared" si="4"/>
        <v>3320</v>
      </c>
      <c r="J15" s="19">
        <f t="shared" si="5"/>
        <v>3320</v>
      </c>
      <c r="K15" s="17">
        <f t="shared" si="6"/>
        <v>4360</v>
      </c>
      <c r="L15" s="17">
        <f t="shared" si="7"/>
        <v>5935</v>
      </c>
      <c r="M15" s="17">
        <f t="shared" si="8"/>
        <v>6620</v>
      </c>
    </row>
    <row r="16" spans="1:13">
      <c r="A16" s="1" t="s">
        <v>41</v>
      </c>
      <c r="B16" s="4" t="s">
        <v>42</v>
      </c>
      <c r="C16" s="28" t="s">
        <v>43</v>
      </c>
      <c r="D16" s="19">
        <v>3670</v>
      </c>
      <c r="E16" s="5">
        <f t="shared" si="0"/>
        <v>4405</v>
      </c>
      <c r="F16" s="5">
        <f t="shared" si="1"/>
        <v>4770</v>
      </c>
      <c r="G16" s="5">
        <f t="shared" si="2"/>
        <v>5870</v>
      </c>
      <c r="H16" s="5">
        <f t="shared" si="3"/>
        <v>5140</v>
      </c>
      <c r="I16" s="5">
        <f t="shared" si="4"/>
        <v>5140</v>
      </c>
      <c r="J16" s="19">
        <f t="shared" si="5"/>
        <v>5140</v>
      </c>
      <c r="K16" s="17" t="s">
        <v>178</v>
      </c>
      <c r="L16" s="17" t="s">
        <v>178</v>
      </c>
      <c r="M16" s="17" t="s">
        <v>178</v>
      </c>
    </row>
    <row r="17" spans="1:13">
      <c r="A17" s="1" t="s">
        <v>44</v>
      </c>
      <c r="B17" s="4" t="s">
        <v>42</v>
      </c>
      <c r="C17" s="28" t="s">
        <v>45</v>
      </c>
      <c r="D17" s="19">
        <v>3670</v>
      </c>
      <c r="E17" s="5">
        <f t="shared" si="0"/>
        <v>4405</v>
      </c>
      <c r="F17" s="5">
        <f t="shared" si="1"/>
        <v>4770</v>
      </c>
      <c r="G17" s="5">
        <f t="shared" si="2"/>
        <v>5870</v>
      </c>
      <c r="H17" s="5">
        <f t="shared" si="3"/>
        <v>5140</v>
      </c>
      <c r="I17" s="5">
        <f t="shared" si="4"/>
        <v>5140</v>
      </c>
      <c r="J17" s="19">
        <f t="shared" si="5"/>
        <v>5140</v>
      </c>
      <c r="K17" s="17" t="s">
        <v>178</v>
      </c>
      <c r="L17" s="17" t="s">
        <v>178</v>
      </c>
      <c r="M17" s="17" t="s">
        <v>178</v>
      </c>
    </row>
    <row r="18" spans="1:13">
      <c r="A18" s="1" t="s">
        <v>46</v>
      </c>
      <c r="B18" s="4" t="s">
        <v>47</v>
      </c>
      <c r="C18" s="28" t="s">
        <v>48</v>
      </c>
      <c r="D18" s="19">
        <v>1810</v>
      </c>
      <c r="E18" s="5">
        <f t="shared" si="0"/>
        <v>2170</v>
      </c>
      <c r="F18" s="5">
        <f t="shared" si="1"/>
        <v>2355</v>
      </c>
      <c r="G18" s="5">
        <f t="shared" si="2"/>
        <v>2895</v>
      </c>
      <c r="H18" s="5">
        <f t="shared" si="3"/>
        <v>2535</v>
      </c>
      <c r="I18" s="5">
        <f t="shared" si="4"/>
        <v>2535</v>
      </c>
      <c r="J18" s="19">
        <f t="shared" si="5"/>
        <v>2535</v>
      </c>
      <c r="K18" s="17">
        <f>D18+1990</f>
        <v>3800</v>
      </c>
      <c r="L18" s="17">
        <f>D18+3565</f>
        <v>5375</v>
      </c>
      <c r="M18" s="17">
        <f t="shared" si="8"/>
        <v>5945</v>
      </c>
    </row>
    <row r="19" spans="1:13">
      <c r="A19" s="1" t="s">
        <v>49</v>
      </c>
      <c r="B19" s="4" t="s">
        <v>50</v>
      </c>
      <c r="C19" s="28" t="s">
        <v>51</v>
      </c>
      <c r="D19" s="19">
        <v>1810</v>
      </c>
      <c r="E19" s="5">
        <f t="shared" si="0"/>
        <v>2170</v>
      </c>
      <c r="F19" s="5">
        <f t="shared" si="1"/>
        <v>2355</v>
      </c>
      <c r="G19" s="5">
        <f t="shared" si="2"/>
        <v>2895</v>
      </c>
      <c r="H19" s="5">
        <f t="shared" si="3"/>
        <v>2535</v>
      </c>
      <c r="I19" s="5">
        <f t="shared" si="4"/>
        <v>2535</v>
      </c>
      <c r="J19" s="19">
        <f t="shared" si="5"/>
        <v>2535</v>
      </c>
      <c r="K19" s="17">
        <f>D19+1990</f>
        <v>3800</v>
      </c>
      <c r="L19" s="17">
        <f>D19+3565</f>
        <v>5375</v>
      </c>
      <c r="M19" s="17">
        <f t="shared" si="8"/>
        <v>5945</v>
      </c>
    </row>
    <row r="20" spans="1:13">
      <c r="B20" s="4" t="s">
        <v>52</v>
      </c>
      <c r="C20" s="28" t="s">
        <v>53</v>
      </c>
      <c r="D20" s="19">
        <v>3395</v>
      </c>
      <c r="E20" s="5">
        <f t="shared" si="0"/>
        <v>4075</v>
      </c>
      <c r="F20" s="5">
        <f t="shared" si="1"/>
        <v>4415</v>
      </c>
      <c r="G20" s="5">
        <f t="shared" si="2"/>
        <v>5430</v>
      </c>
      <c r="H20" s="5">
        <f t="shared" si="3"/>
        <v>4755</v>
      </c>
      <c r="I20" s="5">
        <f t="shared" si="4"/>
        <v>4755</v>
      </c>
      <c r="J20" s="19">
        <f t="shared" si="5"/>
        <v>4755</v>
      </c>
      <c r="K20" s="17" t="s">
        <v>178</v>
      </c>
      <c r="L20" s="17" t="s">
        <v>178</v>
      </c>
      <c r="M20" s="17" t="s">
        <v>178</v>
      </c>
    </row>
    <row r="21" spans="1:13">
      <c r="A21" s="1" t="s">
        <v>54</v>
      </c>
      <c r="B21" s="4" t="s">
        <v>55</v>
      </c>
      <c r="C21" s="28" t="s">
        <v>56</v>
      </c>
      <c r="D21" s="19">
        <v>2265</v>
      </c>
      <c r="E21" s="5">
        <f t="shared" si="0"/>
        <v>2720</v>
      </c>
      <c r="F21" s="5">
        <f t="shared" si="1"/>
        <v>2945</v>
      </c>
      <c r="G21" s="5">
        <f t="shared" si="2"/>
        <v>3625</v>
      </c>
      <c r="H21" s="5">
        <f t="shared" si="3"/>
        <v>3170</v>
      </c>
      <c r="I21" s="5">
        <f t="shared" si="4"/>
        <v>3170</v>
      </c>
      <c r="J21" s="19">
        <f t="shared" si="5"/>
        <v>3170</v>
      </c>
      <c r="K21" s="17">
        <f>D21+1990</f>
        <v>4255</v>
      </c>
      <c r="L21" s="17">
        <f>D21+3565</f>
        <v>5830</v>
      </c>
      <c r="M21" s="17">
        <f t="shared" si="8"/>
        <v>6495</v>
      </c>
    </row>
    <row r="22" spans="1:13">
      <c r="A22" s="1" t="s">
        <v>57</v>
      </c>
      <c r="B22" s="4" t="s">
        <v>58</v>
      </c>
      <c r="C22" s="28" t="s">
        <v>59</v>
      </c>
      <c r="D22" s="19">
        <v>2370</v>
      </c>
      <c r="E22" s="5">
        <f t="shared" si="0"/>
        <v>2845</v>
      </c>
      <c r="F22" s="5">
        <f t="shared" si="1"/>
        <v>3080</v>
      </c>
      <c r="G22" s="5">
        <f t="shared" si="2"/>
        <v>3790</v>
      </c>
      <c r="H22" s="5">
        <f t="shared" si="3"/>
        <v>3320</v>
      </c>
      <c r="I22" s="5">
        <f t="shared" si="4"/>
        <v>3320</v>
      </c>
      <c r="J22" s="19">
        <f t="shared" si="5"/>
        <v>3320</v>
      </c>
      <c r="K22" s="17">
        <f>D22+1990</f>
        <v>4360</v>
      </c>
      <c r="L22" s="17">
        <f>D22+3565</f>
        <v>5935</v>
      </c>
      <c r="M22" s="17">
        <f t="shared" si="8"/>
        <v>6620</v>
      </c>
    </row>
    <row r="23" spans="1:13">
      <c r="A23" s="10" t="s">
        <v>169</v>
      </c>
      <c r="B23" s="18"/>
      <c r="C23" s="28" t="s">
        <v>170</v>
      </c>
      <c r="D23" s="19">
        <v>2585</v>
      </c>
      <c r="E23" s="17">
        <f>MROUND(D23*1.2,5)</f>
        <v>3100</v>
      </c>
      <c r="F23" s="17">
        <f>MROUND(D23*1.3,5)</f>
        <v>3360</v>
      </c>
      <c r="G23" s="17">
        <f>MROUND(D23*1.6,5)</f>
        <v>4135</v>
      </c>
      <c r="H23" s="17">
        <f>MROUND(D23*1.4,5)</f>
        <v>3620</v>
      </c>
      <c r="I23" s="17">
        <f>MROUND(D23*1.4,5)</f>
        <v>3620</v>
      </c>
      <c r="J23" s="19">
        <f>MROUND(D23*1.4,5)</f>
        <v>3620</v>
      </c>
      <c r="K23" s="17" t="s">
        <v>178</v>
      </c>
      <c r="L23" s="17" t="s">
        <v>178</v>
      </c>
      <c r="M23" s="17">
        <f t="shared" si="8"/>
        <v>6875</v>
      </c>
    </row>
    <row r="24" spans="1:13">
      <c r="A24" s="1" t="s">
        <v>60</v>
      </c>
      <c r="B24" s="4" t="s">
        <v>61</v>
      </c>
      <c r="C24" s="28" t="s">
        <v>62</v>
      </c>
      <c r="D24" s="19">
        <v>1925</v>
      </c>
      <c r="E24" s="5">
        <f t="shared" si="0"/>
        <v>2310</v>
      </c>
      <c r="F24" s="5">
        <f t="shared" si="1"/>
        <v>2505</v>
      </c>
      <c r="G24" s="5">
        <f t="shared" si="2"/>
        <v>3080</v>
      </c>
      <c r="H24" s="5">
        <f t="shared" si="3"/>
        <v>2695</v>
      </c>
      <c r="I24" s="5">
        <f t="shared" si="4"/>
        <v>2695</v>
      </c>
      <c r="J24" s="19">
        <f t="shared" si="5"/>
        <v>2695</v>
      </c>
      <c r="K24" s="17">
        <f>D24+1990</f>
        <v>3915</v>
      </c>
      <c r="L24" s="17">
        <f t="shared" ref="L24" si="9">D24+3565</f>
        <v>5490</v>
      </c>
      <c r="M24" s="17" t="s">
        <v>178</v>
      </c>
    </row>
    <row r="25" spans="1:13">
      <c r="A25" s="1" t="s">
        <v>63</v>
      </c>
      <c r="B25" s="4" t="s">
        <v>64</v>
      </c>
      <c r="C25" s="28" t="s">
        <v>65</v>
      </c>
      <c r="D25" s="19">
        <v>1760</v>
      </c>
      <c r="E25" s="5">
        <f t="shared" si="0"/>
        <v>2110</v>
      </c>
      <c r="F25" s="5">
        <f t="shared" si="1"/>
        <v>2290</v>
      </c>
      <c r="G25" s="5">
        <f t="shared" si="2"/>
        <v>2815</v>
      </c>
      <c r="H25" s="5">
        <f t="shared" si="3"/>
        <v>2465</v>
      </c>
      <c r="I25" s="5">
        <f t="shared" si="4"/>
        <v>2465</v>
      </c>
      <c r="J25" s="19">
        <f t="shared" si="5"/>
        <v>2465</v>
      </c>
      <c r="K25" s="17">
        <f t="shared" ref="K25:K29" si="10">D25+1990</f>
        <v>3750</v>
      </c>
      <c r="L25" s="17">
        <f>D25+3565</f>
        <v>5325</v>
      </c>
      <c r="M25" s="17">
        <f t="shared" si="8"/>
        <v>5885</v>
      </c>
    </row>
    <row r="26" spans="1:13">
      <c r="A26" s="1" t="s">
        <v>66</v>
      </c>
      <c r="B26" s="4" t="s">
        <v>67</v>
      </c>
      <c r="C26" s="28" t="s">
        <v>68</v>
      </c>
      <c r="D26" s="19">
        <v>1760</v>
      </c>
      <c r="E26" s="5">
        <f t="shared" si="0"/>
        <v>2110</v>
      </c>
      <c r="F26" s="5">
        <f t="shared" si="1"/>
        <v>2290</v>
      </c>
      <c r="G26" s="5">
        <f t="shared" si="2"/>
        <v>2815</v>
      </c>
      <c r="H26" s="5">
        <f t="shared" si="3"/>
        <v>2465</v>
      </c>
      <c r="I26" s="5">
        <f t="shared" si="4"/>
        <v>2465</v>
      </c>
      <c r="J26" s="19">
        <f t="shared" si="5"/>
        <v>2465</v>
      </c>
      <c r="K26" s="17">
        <f t="shared" si="10"/>
        <v>3750</v>
      </c>
      <c r="L26" s="17">
        <f t="shared" ref="L26:L29" si="11">D26+3565</f>
        <v>5325</v>
      </c>
      <c r="M26" s="17">
        <f t="shared" si="8"/>
        <v>5885</v>
      </c>
    </row>
    <row r="27" spans="1:13">
      <c r="A27" s="1" t="s">
        <v>69</v>
      </c>
      <c r="B27" s="4" t="s">
        <v>70</v>
      </c>
      <c r="C27" s="28" t="s">
        <v>71</v>
      </c>
      <c r="D27" s="19">
        <v>1760</v>
      </c>
      <c r="E27" s="5">
        <f t="shared" si="0"/>
        <v>2110</v>
      </c>
      <c r="F27" s="5">
        <f t="shared" si="1"/>
        <v>2290</v>
      </c>
      <c r="G27" s="5">
        <f t="shared" si="2"/>
        <v>2815</v>
      </c>
      <c r="H27" s="5">
        <f t="shared" si="3"/>
        <v>2465</v>
      </c>
      <c r="I27" s="5">
        <f t="shared" si="4"/>
        <v>2465</v>
      </c>
      <c r="J27" s="19">
        <f t="shared" si="5"/>
        <v>2465</v>
      </c>
      <c r="K27" s="17">
        <f t="shared" si="10"/>
        <v>3750</v>
      </c>
      <c r="L27" s="17">
        <f t="shared" si="11"/>
        <v>5325</v>
      </c>
      <c r="M27" s="17">
        <f t="shared" si="8"/>
        <v>5885</v>
      </c>
    </row>
    <row r="28" spans="1:13">
      <c r="A28" s="1" t="s">
        <v>72</v>
      </c>
      <c r="B28" s="4" t="s">
        <v>73</v>
      </c>
      <c r="C28" s="28" t="s">
        <v>74</v>
      </c>
      <c r="D28" s="19">
        <v>1925</v>
      </c>
      <c r="E28" s="5">
        <f t="shared" si="0"/>
        <v>2310</v>
      </c>
      <c r="F28" s="5">
        <f t="shared" si="1"/>
        <v>2505</v>
      </c>
      <c r="G28" s="5">
        <f t="shared" si="2"/>
        <v>3080</v>
      </c>
      <c r="H28" s="5">
        <f t="shared" si="3"/>
        <v>2695</v>
      </c>
      <c r="I28" s="5">
        <f t="shared" si="4"/>
        <v>2695</v>
      </c>
      <c r="J28" s="19">
        <f t="shared" si="5"/>
        <v>2695</v>
      </c>
      <c r="K28" s="17">
        <f t="shared" si="10"/>
        <v>3915</v>
      </c>
      <c r="L28" s="17">
        <f t="shared" si="11"/>
        <v>5490</v>
      </c>
      <c r="M28" s="17">
        <f t="shared" si="8"/>
        <v>6085</v>
      </c>
    </row>
    <row r="29" spans="1:13">
      <c r="A29" s="1" t="s">
        <v>75</v>
      </c>
      <c r="B29" s="4" t="s">
        <v>76</v>
      </c>
      <c r="C29" s="28" t="s">
        <v>77</v>
      </c>
      <c r="D29" s="19">
        <v>2265</v>
      </c>
      <c r="E29" s="5">
        <f t="shared" si="0"/>
        <v>2720</v>
      </c>
      <c r="F29" s="5">
        <f t="shared" si="1"/>
        <v>2945</v>
      </c>
      <c r="G29" s="5">
        <f t="shared" si="2"/>
        <v>3625</v>
      </c>
      <c r="H29" s="5">
        <f t="shared" si="3"/>
        <v>3170</v>
      </c>
      <c r="I29" s="5">
        <f t="shared" si="4"/>
        <v>3170</v>
      </c>
      <c r="J29" s="19">
        <f t="shared" si="5"/>
        <v>3170</v>
      </c>
      <c r="K29" s="17">
        <f t="shared" si="10"/>
        <v>4255</v>
      </c>
      <c r="L29" s="17">
        <f t="shared" si="11"/>
        <v>5830</v>
      </c>
      <c r="M29" s="17">
        <f t="shared" si="8"/>
        <v>6495</v>
      </c>
    </row>
    <row r="30" spans="1:13">
      <c r="A30" s="1" t="s">
        <v>78</v>
      </c>
      <c r="B30" s="4" t="s">
        <v>79</v>
      </c>
      <c r="C30" s="28" t="s">
        <v>80</v>
      </c>
      <c r="D30" s="19">
        <v>2095</v>
      </c>
      <c r="E30" s="5">
        <f t="shared" si="0"/>
        <v>2515</v>
      </c>
      <c r="F30" s="5">
        <f t="shared" si="1"/>
        <v>2725</v>
      </c>
      <c r="G30" s="5">
        <f t="shared" si="2"/>
        <v>3350</v>
      </c>
      <c r="H30" s="5">
        <f t="shared" si="3"/>
        <v>2935</v>
      </c>
      <c r="I30" s="5">
        <f t="shared" si="4"/>
        <v>2935</v>
      </c>
      <c r="J30" s="19">
        <f t="shared" si="5"/>
        <v>2935</v>
      </c>
      <c r="K30" s="17" t="s">
        <v>178</v>
      </c>
      <c r="L30" s="17" t="s">
        <v>178</v>
      </c>
      <c r="M30" s="17" t="s">
        <v>178</v>
      </c>
    </row>
    <row r="31" spans="1:13">
      <c r="A31" s="1" t="s">
        <v>81</v>
      </c>
      <c r="B31" s="4" t="s">
        <v>82</v>
      </c>
      <c r="C31" s="28" t="s">
        <v>83</v>
      </c>
      <c r="D31" s="19">
        <v>2085</v>
      </c>
      <c r="E31" s="5">
        <f t="shared" si="0"/>
        <v>2500</v>
      </c>
      <c r="F31" s="5">
        <f t="shared" si="1"/>
        <v>2710</v>
      </c>
      <c r="G31" s="5">
        <f t="shared" si="2"/>
        <v>3335</v>
      </c>
      <c r="H31" s="5">
        <f t="shared" si="3"/>
        <v>2920</v>
      </c>
      <c r="I31" s="5">
        <f t="shared" si="4"/>
        <v>2920</v>
      </c>
      <c r="J31" s="19">
        <f t="shared" si="5"/>
        <v>2920</v>
      </c>
      <c r="K31" s="17">
        <f>D31+1990</f>
        <v>4075</v>
      </c>
      <c r="L31" s="17" t="s">
        <v>178</v>
      </c>
      <c r="M31" s="17">
        <f t="shared" si="8"/>
        <v>6275</v>
      </c>
    </row>
    <row r="32" spans="1:13">
      <c r="A32" s="1" t="s">
        <v>165</v>
      </c>
      <c r="B32" s="4"/>
      <c r="C32" s="28" t="s">
        <v>115</v>
      </c>
      <c r="D32" s="19">
        <v>1995</v>
      </c>
      <c r="E32" s="5">
        <f>MROUND(D32*1.2,5)</f>
        <v>2395</v>
      </c>
      <c r="F32" s="5">
        <f>MROUND(D32*1.3,5)</f>
        <v>2595</v>
      </c>
      <c r="G32" s="5">
        <f>MROUND(D32*1.6,5)</f>
        <v>3190</v>
      </c>
      <c r="H32" s="5">
        <f>MROUND(D32*1.4,5)</f>
        <v>2795</v>
      </c>
      <c r="I32" s="5">
        <f>MROUND(D32*1.4,5)</f>
        <v>2795</v>
      </c>
      <c r="J32" s="19">
        <f>MROUND(D32*1.4,5)</f>
        <v>2795</v>
      </c>
      <c r="K32" s="17">
        <f>D32+1990</f>
        <v>3985</v>
      </c>
      <c r="L32" s="17" t="s">
        <v>178</v>
      </c>
      <c r="M32" s="17">
        <f t="shared" si="8"/>
        <v>6170</v>
      </c>
    </row>
    <row r="33" spans="1:13">
      <c r="B33" s="4" t="s">
        <v>84</v>
      </c>
      <c r="C33" s="28" t="s">
        <v>85</v>
      </c>
      <c r="D33" s="19">
        <v>1925</v>
      </c>
      <c r="E33" s="5">
        <f t="shared" si="0"/>
        <v>2310</v>
      </c>
      <c r="F33" s="5">
        <f t="shared" si="1"/>
        <v>2505</v>
      </c>
      <c r="G33" s="5">
        <f t="shared" si="2"/>
        <v>3080</v>
      </c>
      <c r="H33" s="5">
        <f t="shared" si="3"/>
        <v>2695</v>
      </c>
      <c r="I33" s="5">
        <f t="shared" si="4"/>
        <v>2695</v>
      </c>
      <c r="J33" s="19">
        <f t="shared" si="5"/>
        <v>2695</v>
      </c>
      <c r="K33" s="17" t="s">
        <v>178</v>
      </c>
      <c r="L33" s="17" t="s">
        <v>178</v>
      </c>
      <c r="M33" s="17" t="s">
        <v>178</v>
      </c>
    </row>
    <row r="34" spans="1:13">
      <c r="B34" s="4" t="s">
        <v>86</v>
      </c>
      <c r="C34" s="28" t="s">
        <v>87</v>
      </c>
      <c r="D34" s="19">
        <v>1810</v>
      </c>
      <c r="E34" s="5">
        <f t="shared" si="0"/>
        <v>2170</v>
      </c>
      <c r="F34" s="5">
        <f t="shared" si="1"/>
        <v>2355</v>
      </c>
      <c r="G34" s="5">
        <f t="shared" si="2"/>
        <v>2895</v>
      </c>
      <c r="H34" s="5">
        <f t="shared" si="3"/>
        <v>2535</v>
      </c>
      <c r="I34" s="5">
        <f t="shared" si="4"/>
        <v>2535</v>
      </c>
      <c r="J34" s="19">
        <f t="shared" si="5"/>
        <v>2535</v>
      </c>
      <c r="K34" s="17" t="s">
        <v>178</v>
      </c>
      <c r="L34" s="17" t="s">
        <v>178</v>
      </c>
      <c r="M34" s="17" t="s">
        <v>178</v>
      </c>
    </row>
    <row r="35" spans="1:13">
      <c r="B35" s="4" t="s">
        <v>88</v>
      </c>
      <c r="C35" s="28" t="s">
        <v>89</v>
      </c>
      <c r="D35" s="19">
        <v>1925</v>
      </c>
      <c r="E35" s="5">
        <f t="shared" si="0"/>
        <v>2310</v>
      </c>
      <c r="F35" s="5">
        <f t="shared" si="1"/>
        <v>2505</v>
      </c>
      <c r="G35" s="5">
        <f t="shared" si="2"/>
        <v>3080</v>
      </c>
      <c r="H35" s="5">
        <f t="shared" si="3"/>
        <v>2695</v>
      </c>
      <c r="I35" s="5">
        <f t="shared" si="4"/>
        <v>2695</v>
      </c>
      <c r="J35" s="19">
        <f t="shared" si="5"/>
        <v>2695</v>
      </c>
      <c r="K35" s="17" t="s">
        <v>178</v>
      </c>
      <c r="L35" s="17" t="s">
        <v>178</v>
      </c>
      <c r="M35" s="17" t="s">
        <v>178</v>
      </c>
    </row>
    <row r="36" spans="1:13">
      <c r="B36" s="4" t="s">
        <v>90</v>
      </c>
      <c r="C36" s="28" t="s">
        <v>91</v>
      </c>
      <c r="D36" s="19">
        <v>1705</v>
      </c>
      <c r="E36" s="5">
        <f t="shared" si="0"/>
        <v>2045</v>
      </c>
      <c r="F36" s="5">
        <f t="shared" si="1"/>
        <v>2215</v>
      </c>
      <c r="G36" s="5">
        <f t="shared" si="2"/>
        <v>2730</v>
      </c>
      <c r="H36" s="5">
        <f t="shared" si="3"/>
        <v>2385</v>
      </c>
      <c r="I36" s="5">
        <f t="shared" si="4"/>
        <v>2385</v>
      </c>
      <c r="J36" s="19">
        <f t="shared" si="5"/>
        <v>2385</v>
      </c>
      <c r="K36" s="17" t="s">
        <v>178</v>
      </c>
      <c r="L36" s="17" t="s">
        <v>178</v>
      </c>
      <c r="M36" s="17" t="s">
        <v>178</v>
      </c>
    </row>
    <row r="37" spans="1:13">
      <c r="B37" s="4" t="s">
        <v>92</v>
      </c>
      <c r="C37" s="28" t="s">
        <v>93</v>
      </c>
      <c r="D37" s="19">
        <v>1810</v>
      </c>
      <c r="E37" s="5">
        <f t="shared" si="0"/>
        <v>2170</v>
      </c>
      <c r="F37" s="5">
        <f t="shared" si="1"/>
        <v>2355</v>
      </c>
      <c r="G37" s="5">
        <f t="shared" si="2"/>
        <v>2895</v>
      </c>
      <c r="H37" s="5">
        <f t="shared" si="3"/>
        <v>2535</v>
      </c>
      <c r="I37" s="5">
        <f t="shared" si="4"/>
        <v>2535</v>
      </c>
      <c r="J37" s="19">
        <f t="shared" si="5"/>
        <v>2535</v>
      </c>
      <c r="K37" s="17" t="s">
        <v>178</v>
      </c>
      <c r="L37" s="17" t="s">
        <v>178</v>
      </c>
      <c r="M37" s="17" t="s">
        <v>178</v>
      </c>
    </row>
    <row r="38" spans="1:13">
      <c r="B38" s="4" t="s">
        <v>94</v>
      </c>
      <c r="C38" s="28" t="s">
        <v>95</v>
      </c>
      <c r="D38" s="19">
        <v>2495</v>
      </c>
      <c r="E38" s="5">
        <f t="shared" si="0"/>
        <v>2995</v>
      </c>
      <c r="F38" s="5">
        <f t="shared" si="1"/>
        <v>3245</v>
      </c>
      <c r="G38" s="5">
        <f t="shared" si="2"/>
        <v>3990</v>
      </c>
      <c r="H38" s="5">
        <f t="shared" si="3"/>
        <v>3495</v>
      </c>
      <c r="I38" s="5">
        <f t="shared" si="4"/>
        <v>3495</v>
      </c>
      <c r="J38" s="19">
        <f t="shared" si="5"/>
        <v>3495</v>
      </c>
      <c r="K38" s="17" t="s">
        <v>178</v>
      </c>
      <c r="L38" s="17" t="s">
        <v>178</v>
      </c>
      <c r="M38" s="17" t="s">
        <v>178</v>
      </c>
    </row>
    <row r="39" spans="1:13">
      <c r="B39" s="4" t="s">
        <v>96</v>
      </c>
      <c r="C39" s="28" t="s">
        <v>97</v>
      </c>
      <c r="D39" s="19">
        <v>2200</v>
      </c>
      <c r="E39" s="5">
        <f t="shared" si="0"/>
        <v>2640</v>
      </c>
      <c r="F39" s="5">
        <f t="shared" si="1"/>
        <v>2860</v>
      </c>
      <c r="G39" s="5">
        <f t="shared" si="2"/>
        <v>3520</v>
      </c>
      <c r="H39" s="5">
        <f t="shared" si="3"/>
        <v>3080</v>
      </c>
      <c r="I39" s="5">
        <f t="shared" si="4"/>
        <v>3080</v>
      </c>
      <c r="J39" s="19">
        <f t="shared" si="5"/>
        <v>3080</v>
      </c>
      <c r="K39" s="17" t="s">
        <v>178</v>
      </c>
      <c r="L39" s="17" t="s">
        <v>178</v>
      </c>
      <c r="M39" s="17" t="s">
        <v>178</v>
      </c>
    </row>
    <row r="40" spans="1:13">
      <c r="A40" s="1" t="s">
        <v>98</v>
      </c>
      <c r="B40" s="4" t="s">
        <v>99</v>
      </c>
      <c r="C40" s="28" t="s">
        <v>100</v>
      </c>
      <c r="D40" s="19">
        <v>2265</v>
      </c>
      <c r="E40" s="5">
        <f t="shared" si="0"/>
        <v>2720</v>
      </c>
      <c r="F40" s="5">
        <f t="shared" si="1"/>
        <v>2945</v>
      </c>
      <c r="G40" s="5">
        <f t="shared" si="2"/>
        <v>3625</v>
      </c>
      <c r="H40" s="5">
        <f t="shared" si="3"/>
        <v>3170</v>
      </c>
      <c r="I40" s="5">
        <f t="shared" si="4"/>
        <v>3170</v>
      </c>
      <c r="J40" s="19">
        <f t="shared" si="5"/>
        <v>3170</v>
      </c>
      <c r="K40" s="17">
        <f>D40+1990</f>
        <v>4255</v>
      </c>
      <c r="L40" s="17">
        <f>D40+3565</f>
        <v>5830</v>
      </c>
      <c r="M40" s="17">
        <f t="shared" si="8"/>
        <v>6495</v>
      </c>
    </row>
    <row r="41" spans="1:13">
      <c r="A41" s="1" t="s">
        <v>101</v>
      </c>
      <c r="B41" s="4" t="s">
        <v>102</v>
      </c>
      <c r="C41" s="28" t="s">
        <v>103</v>
      </c>
      <c r="D41" s="19">
        <v>2095</v>
      </c>
      <c r="E41" s="5">
        <f t="shared" si="0"/>
        <v>2515</v>
      </c>
      <c r="F41" s="5">
        <f t="shared" si="1"/>
        <v>2725</v>
      </c>
      <c r="G41" s="5">
        <f t="shared" si="2"/>
        <v>3350</v>
      </c>
      <c r="H41" s="5">
        <f t="shared" si="3"/>
        <v>2935</v>
      </c>
      <c r="I41" s="5">
        <f t="shared" si="4"/>
        <v>2935</v>
      </c>
      <c r="J41" s="19">
        <f t="shared" si="5"/>
        <v>2935</v>
      </c>
      <c r="K41" s="17">
        <f t="shared" ref="K41:K44" si="12">D41+1990</f>
        <v>4085</v>
      </c>
      <c r="L41" s="17">
        <f>D41+3565</f>
        <v>5660</v>
      </c>
      <c r="M41" s="17">
        <f t="shared" si="8"/>
        <v>6290</v>
      </c>
    </row>
    <row r="42" spans="1:13">
      <c r="A42" s="1" t="s">
        <v>104</v>
      </c>
      <c r="B42" s="4" t="s">
        <v>105</v>
      </c>
      <c r="C42" s="28" t="s">
        <v>106</v>
      </c>
      <c r="D42" s="19">
        <v>1795</v>
      </c>
      <c r="E42" s="5">
        <f t="shared" si="0"/>
        <v>2155</v>
      </c>
      <c r="F42" s="5">
        <f t="shared" si="1"/>
        <v>2335</v>
      </c>
      <c r="G42" s="5">
        <f t="shared" si="2"/>
        <v>2870</v>
      </c>
      <c r="H42" s="5">
        <f t="shared" si="3"/>
        <v>2515</v>
      </c>
      <c r="I42" s="5">
        <f t="shared" si="4"/>
        <v>2515</v>
      </c>
      <c r="J42" s="19">
        <f t="shared" si="5"/>
        <v>2515</v>
      </c>
      <c r="K42" s="17">
        <f t="shared" si="12"/>
        <v>3785</v>
      </c>
      <c r="L42" s="17" t="s">
        <v>178</v>
      </c>
      <c r="M42" s="17">
        <f t="shared" si="8"/>
        <v>5930</v>
      </c>
    </row>
    <row r="43" spans="1:13">
      <c r="A43" s="1" t="s">
        <v>107</v>
      </c>
      <c r="B43" s="4" t="s">
        <v>108</v>
      </c>
      <c r="C43" s="28" t="s">
        <v>109</v>
      </c>
      <c r="D43" s="19">
        <v>1990</v>
      </c>
      <c r="E43" s="5">
        <f t="shared" si="0"/>
        <v>2390</v>
      </c>
      <c r="F43" s="5">
        <f t="shared" si="1"/>
        <v>2585</v>
      </c>
      <c r="G43" s="5">
        <f t="shared" si="2"/>
        <v>3185</v>
      </c>
      <c r="H43" s="5">
        <f t="shared" si="3"/>
        <v>2785</v>
      </c>
      <c r="I43" s="5">
        <f t="shared" si="4"/>
        <v>2785</v>
      </c>
      <c r="J43" s="19">
        <f t="shared" si="5"/>
        <v>2785</v>
      </c>
      <c r="K43" s="17">
        <f t="shared" si="12"/>
        <v>3980</v>
      </c>
      <c r="L43" s="17" t="s">
        <v>178</v>
      </c>
      <c r="M43" s="17">
        <f t="shared" si="8"/>
        <v>6165</v>
      </c>
    </row>
    <row r="44" spans="1:13">
      <c r="A44" s="1" t="s">
        <v>110</v>
      </c>
      <c r="B44" s="4" t="s">
        <v>111</v>
      </c>
      <c r="C44" s="28" t="s">
        <v>112</v>
      </c>
      <c r="D44" s="19">
        <v>1810</v>
      </c>
      <c r="E44" s="5">
        <f t="shared" si="0"/>
        <v>2170</v>
      </c>
      <c r="F44" s="5">
        <f t="shared" si="1"/>
        <v>2355</v>
      </c>
      <c r="G44" s="5">
        <f t="shared" si="2"/>
        <v>2895</v>
      </c>
      <c r="H44" s="5">
        <f t="shared" si="3"/>
        <v>2535</v>
      </c>
      <c r="I44" s="5">
        <f t="shared" si="4"/>
        <v>2535</v>
      </c>
      <c r="J44" s="19">
        <f t="shared" si="5"/>
        <v>2535</v>
      </c>
      <c r="K44" s="17">
        <f t="shared" si="12"/>
        <v>3800</v>
      </c>
      <c r="L44" s="17">
        <f>D44+3565</f>
        <v>5375</v>
      </c>
      <c r="M44" s="17">
        <f t="shared" si="8"/>
        <v>5945</v>
      </c>
    </row>
    <row r="45" spans="1:13">
      <c r="A45" s="1" t="s">
        <v>113</v>
      </c>
      <c r="B45" s="4" t="s">
        <v>114</v>
      </c>
      <c r="C45" s="28" t="s">
        <v>115</v>
      </c>
      <c r="D45" s="19">
        <v>2820</v>
      </c>
      <c r="E45" s="5">
        <f t="shared" si="0"/>
        <v>3385</v>
      </c>
      <c r="F45" s="5">
        <f t="shared" si="1"/>
        <v>3665</v>
      </c>
      <c r="G45" s="5">
        <f t="shared" si="2"/>
        <v>4510</v>
      </c>
      <c r="H45" s="5">
        <f t="shared" si="3"/>
        <v>3950</v>
      </c>
      <c r="I45" s="5">
        <f t="shared" si="4"/>
        <v>3950</v>
      </c>
      <c r="J45" s="19">
        <f t="shared" si="5"/>
        <v>3950</v>
      </c>
      <c r="K45" s="17" t="s">
        <v>178</v>
      </c>
      <c r="L45" s="17" t="s">
        <v>178</v>
      </c>
      <c r="M45" s="17" t="s">
        <v>178</v>
      </c>
    </row>
    <row r="46" spans="1:13">
      <c r="A46" s="1" t="s">
        <v>116</v>
      </c>
      <c r="B46" s="4" t="s">
        <v>117</v>
      </c>
      <c r="C46" s="28" t="s">
        <v>118</v>
      </c>
      <c r="D46" s="19">
        <v>3395</v>
      </c>
      <c r="E46" s="5">
        <f t="shared" si="0"/>
        <v>4075</v>
      </c>
      <c r="F46" s="5">
        <f t="shared" si="1"/>
        <v>4415</v>
      </c>
      <c r="G46" s="5">
        <f t="shared" si="2"/>
        <v>5430</v>
      </c>
      <c r="H46" s="5">
        <f t="shared" si="3"/>
        <v>4755</v>
      </c>
      <c r="I46" s="5">
        <f t="shared" si="4"/>
        <v>4755</v>
      </c>
      <c r="J46" s="19">
        <f t="shared" si="5"/>
        <v>4755</v>
      </c>
      <c r="K46" s="17">
        <f>D46+1990</f>
        <v>5385</v>
      </c>
      <c r="L46" s="17">
        <f>D46+3565</f>
        <v>6960</v>
      </c>
      <c r="M46" s="17">
        <f t="shared" si="8"/>
        <v>7850</v>
      </c>
    </row>
    <row r="47" spans="1:13">
      <c r="A47" s="1" t="s">
        <v>119</v>
      </c>
      <c r="B47" s="4" t="s">
        <v>120</v>
      </c>
      <c r="C47" s="28" t="s">
        <v>121</v>
      </c>
      <c r="D47" s="19">
        <v>1925</v>
      </c>
      <c r="E47" s="5">
        <f t="shared" si="0"/>
        <v>2310</v>
      </c>
      <c r="F47" s="5">
        <f t="shared" si="1"/>
        <v>2505</v>
      </c>
      <c r="G47" s="5">
        <f t="shared" si="2"/>
        <v>3080</v>
      </c>
      <c r="H47" s="5">
        <f t="shared" si="3"/>
        <v>2695</v>
      </c>
      <c r="I47" s="5">
        <f t="shared" si="4"/>
        <v>2695</v>
      </c>
      <c r="J47" s="19">
        <f t="shared" si="5"/>
        <v>2695</v>
      </c>
      <c r="K47" s="17">
        <f t="shared" ref="K47:K53" si="13">D47+1990</f>
        <v>3915</v>
      </c>
      <c r="L47" s="17">
        <f t="shared" ref="L47:L53" si="14">D47+3565</f>
        <v>5490</v>
      </c>
      <c r="M47" s="17">
        <f t="shared" si="8"/>
        <v>6085</v>
      </c>
    </row>
    <row r="48" spans="1:13">
      <c r="A48" s="1" t="s">
        <v>122</v>
      </c>
      <c r="B48" s="4" t="s">
        <v>123</v>
      </c>
      <c r="C48" s="28" t="s">
        <v>124</v>
      </c>
      <c r="D48" s="19">
        <v>1600</v>
      </c>
      <c r="E48" s="5">
        <f t="shared" si="0"/>
        <v>1920</v>
      </c>
      <c r="F48" s="5">
        <f t="shared" si="1"/>
        <v>2080</v>
      </c>
      <c r="G48" s="5">
        <f t="shared" si="2"/>
        <v>2560</v>
      </c>
      <c r="H48" s="5">
        <f t="shared" si="3"/>
        <v>2240</v>
      </c>
      <c r="I48" s="5">
        <f t="shared" si="4"/>
        <v>2240</v>
      </c>
      <c r="J48" s="19">
        <f t="shared" si="5"/>
        <v>2240</v>
      </c>
      <c r="K48" s="17">
        <f t="shared" si="13"/>
        <v>3590</v>
      </c>
      <c r="L48" s="17">
        <f t="shared" si="14"/>
        <v>5165</v>
      </c>
      <c r="M48" s="17">
        <f t="shared" si="8"/>
        <v>5695</v>
      </c>
    </row>
    <row r="49" spans="1:13">
      <c r="A49" s="1" t="s">
        <v>125</v>
      </c>
      <c r="B49" s="4" t="s">
        <v>126</v>
      </c>
      <c r="C49" s="28" t="s">
        <v>127</v>
      </c>
      <c r="D49" s="19">
        <v>1600</v>
      </c>
      <c r="E49" s="5">
        <f t="shared" si="0"/>
        <v>1920</v>
      </c>
      <c r="F49" s="5">
        <f t="shared" si="1"/>
        <v>2080</v>
      </c>
      <c r="G49" s="5">
        <f t="shared" si="2"/>
        <v>2560</v>
      </c>
      <c r="H49" s="5">
        <f t="shared" si="3"/>
        <v>2240</v>
      </c>
      <c r="I49" s="5">
        <f t="shared" si="4"/>
        <v>2240</v>
      </c>
      <c r="J49" s="19">
        <f t="shared" si="5"/>
        <v>2240</v>
      </c>
      <c r="K49" s="17">
        <f t="shared" si="13"/>
        <v>3590</v>
      </c>
      <c r="L49" s="17">
        <f t="shared" si="14"/>
        <v>5165</v>
      </c>
      <c r="M49" s="17">
        <f t="shared" si="8"/>
        <v>5695</v>
      </c>
    </row>
    <row r="50" spans="1:13">
      <c r="A50" s="1" t="s">
        <v>128</v>
      </c>
      <c r="B50" s="4" t="s">
        <v>129</v>
      </c>
      <c r="C50" s="28" t="s">
        <v>130</v>
      </c>
      <c r="D50" s="19">
        <v>1600</v>
      </c>
      <c r="E50" s="5">
        <f t="shared" si="0"/>
        <v>1920</v>
      </c>
      <c r="F50" s="5">
        <f t="shared" si="1"/>
        <v>2080</v>
      </c>
      <c r="G50" s="5">
        <f t="shared" si="2"/>
        <v>2560</v>
      </c>
      <c r="H50" s="5">
        <f t="shared" si="3"/>
        <v>2240</v>
      </c>
      <c r="I50" s="5">
        <f t="shared" si="4"/>
        <v>2240</v>
      </c>
      <c r="J50" s="19">
        <f t="shared" si="5"/>
        <v>2240</v>
      </c>
      <c r="K50" s="17">
        <f t="shared" si="13"/>
        <v>3590</v>
      </c>
      <c r="L50" s="17">
        <f t="shared" si="14"/>
        <v>5165</v>
      </c>
      <c r="M50" s="17">
        <f t="shared" si="8"/>
        <v>5695</v>
      </c>
    </row>
    <row r="51" spans="1:13">
      <c r="A51" s="1" t="s">
        <v>131</v>
      </c>
      <c r="B51" s="4" t="s">
        <v>132</v>
      </c>
      <c r="C51" s="28" t="s">
        <v>133</v>
      </c>
      <c r="D51" s="19">
        <v>2610</v>
      </c>
      <c r="E51" s="5">
        <f t="shared" si="0"/>
        <v>3130</v>
      </c>
      <c r="F51" s="5">
        <f t="shared" si="1"/>
        <v>3395</v>
      </c>
      <c r="G51" s="5">
        <f t="shared" si="2"/>
        <v>4175</v>
      </c>
      <c r="H51" s="5">
        <f t="shared" si="3"/>
        <v>3655</v>
      </c>
      <c r="I51" s="5">
        <f t="shared" si="4"/>
        <v>3655</v>
      </c>
      <c r="J51" s="19">
        <f t="shared" si="5"/>
        <v>3655</v>
      </c>
      <c r="K51" s="17">
        <f t="shared" si="13"/>
        <v>4600</v>
      </c>
      <c r="L51" s="17">
        <f t="shared" si="14"/>
        <v>6175</v>
      </c>
      <c r="M51" s="17">
        <f t="shared" si="8"/>
        <v>6905</v>
      </c>
    </row>
    <row r="52" spans="1:13">
      <c r="A52" s="1" t="s">
        <v>134</v>
      </c>
      <c r="B52" s="4" t="s">
        <v>135</v>
      </c>
      <c r="C52" s="28" t="s">
        <v>136</v>
      </c>
      <c r="D52" s="19">
        <v>2495</v>
      </c>
      <c r="E52" s="5">
        <f t="shared" si="0"/>
        <v>2995</v>
      </c>
      <c r="F52" s="5">
        <f t="shared" si="1"/>
        <v>3245</v>
      </c>
      <c r="G52" s="5">
        <f t="shared" si="2"/>
        <v>3990</v>
      </c>
      <c r="H52" s="5">
        <f t="shared" si="3"/>
        <v>3495</v>
      </c>
      <c r="I52" s="5">
        <f t="shared" si="4"/>
        <v>3495</v>
      </c>
      <c r="J52" s="19">
        <f t="shared" si="5"/>
        <v>3495</v>
      </c>
      <c r="K52" s="17">
        <f t="shared" si="13"/>
        <v>4485</v>
      </c>
      <c r="L52" s="17">
        <f t="shared" si="14"/>
        <v>6060</v>
      </c>
      <c r="M52" s="17">
        <f t="shared" si="8"/>
        <v>6770</v>
      </c>
    </row>
    <row r="53" spans="1:13">
      <c r="A53" s="1" t="s">
        <v>137</v>
      </c>
      <c r="B53" s="4" t="s">
        <v>138</v>
      </c>
      <c r="C53" s="28" t="s">
        <v>139</v>
      </c>
      <c r="D53" s="19">
        <v>2265</v>
      </c>
      <c r="E53" s="5">
        <f t="shared" si="0"/>
        <v>2720</v>
      </c>
      <c r="F53" s="5">
        <f t="shared" si="1"/>
        <v>2945</v>
      </c>
      <c r="G53" s="5">
        <f t="shared" si="2"/>
        <v>3625</v>
      </c>
      <c r="H53" s="5">
        <f t="shared" si="3"/>
        <v>3170</v>
      </c>
      <c r="I53" s="5">
        <f t="shared" si="4"/>
        <v>3170</v>
      </c>
      <c r="J53" s="19">
        <f t="shared" si="5"/>
        <v>3170</v>
      </c>
      <c r="K53" s="17">
        <f t="shared" si="13"/>
        <v>4255</v>
      </c>
      <c r="L53" s="17">
        <f t="shared" si="14"/>
        <v>5830</v>
      </c>
      <c r="M53" s="17">
        <f t="shared" si="8"/>
        <v>6495</v>
      </c>
    </row>
    <row r="54" spans="1:13">
      <c r="B54" s="4" t="s">
        <v>140</v>
      </c>
      <c r="C54" s="28" t="s">
        <v>141</v>
      </c>
      <c r="D54" s="19">
        <v>1810</v>
      </c>
      <c r="E54" s="5">
        <f t="shared" si="0"/>
        <v>2170</v>
      </c>
      <c r="F54" s="5">
        <f t="shared" si="1"/>
        <v>2355</v>
      </c>
      <c r="G54" s="5">
        <f t="shared" si="2"/>
        <v>2895</v>
      </c>
      <c r="H54" s="5">
        <f t="shared" si="3"/>
        <v>2535</v>
      </c>
      <c r="I54" s="5">
        <f t="shared" si="4"/>
        <v>2535</v>
      </c>
      <c r="J54" s="19">
        <f t="shared" si="5"/>
        <v>2535</v>
      </c>
      <c r="K54" s="17" t="s">
        <v>178</v>
      </c>
      <c r="L54" s="17" t="s">
        <v>178</v>
      </c>
      <c r="M54" s="17" t="s">
        <v>178</v>
      </c>
    </row>
    <row r="55" spans="1:13">
      <c r="B55" s="4" t="s">
        <v>142</v>
      </c>
      <c r="C55" s="28" t="s">
        <v>189</v>
      </c>
      <c r="D55" s="19">
        <v>2265</v>
      </c>
      <c r="E55" s="5">
        <f t="shared" si="0"/>
        <v>2720</v>
      </c>
      <c r="F55" s="5">
        <f t="shared" si="1"/>
        <v>2945</v>
      </c>
      <c r="G55" s="5">
        <f t="shared" si="2"/>
        <v>3625</v>
      </c>
      <c r="H55" s="5">
        <f t="shared" si="3"/>
        <v>3170</v>
      </c>
      <c r="I55" s="5">
        <f t="shared" si="4"/>
        <v>3170</v>
      </c>
      <c r="J55" s="19">
        <f t="shared" si="5"/>
        <v>3170</v>
      </c>
      <c r="K55" s="17" t="s">
        <v>178</v>
      </c>
      <c r="L55" s="17" t="s">
        <v>178</v>
      </c>
      <c r="M55" s="17" t="s">
        <v>178</v>
      </c>
    </row>
    <row r="56" spans="1:13">
      <c r="A56" s="1" t="s">
        <v>144</v>
      </c>
      <c r="B56" s="4" t="s">
        <v>145</v>
      </c>
      <c r="C56" s="28" t="s">
        <v>146</v>
      </c>
      <c r="D56" s="19">
        <v>2265</v>
      </c>
      <c r="E56" s="5">
        <f t="shared" si="0"/>
        <v>2720</v>
      </c>
      <c r="F56" s="5">
        <f t="shared" si="1"/>
        <v>2945</v>
      </c>
      <c r="G56" s="5">
        <f t="shared" si="2"/>
        <v>3625</v>
      </c>
      <c r="H56" s="5">
        <f t="shared" si="3"/>
        <v>3170</v>
      </c>
      <c r="I56" s="5">
        <f t="shared" si="4"/>
        <v>3170</v>
      </c>
      <c r="J56" s="19">
        <f t="shared" si="5"/>
        <v>3170</v>
      </c>
      <c r="K56" s="17">
        <f>D56+1990</f>
        <v>4255</v>
      </c>
      <c r="L56" s="17">
        <f>D56+3565</f>
        <v>5830</v>
      </c>
      <c r="M56" s="17">
        <f t="shared" si="8"/>
        <v>6495</v>
      </c>
    </row>
    <row r="57" spans="1:13">
      <c r="A57" s="1" t="s">
        <v>147</v>
      </c>
      <c r="B57" s="4" t="s">
        <v>148</v>
      </c>
      <c r="C57" s="28" t="s">
        <v>149</v>
      </c>
      <c r="D57" s="19">
        <v>2265</v>
      </c>
      <c r="E57" s="5">
        <f t="shared" si="0"/>
        <v>2720</v>
      </c>
      <c r="F57" s="5">
        <f t="shared" si="1"/>
        <v>2945</v>
      </c>
      <c r="G57" s="5">
        <f t="shared" si="2"/>
        <v>3625</v>
      </c>
      <c r="H57" s="5">
        <f t="shared" si="3"/>
        <v>3170</v>
      </c>
      <c r="I57" s="5">
        <f t="shared" si="4"/>
        <v>3170</v>
      </c>
      <c r="J57" s="19">
        <f t="shared" si="5"/>
        <v>3170</v>
      </c>
      <c r="K57" s="17">
        <f t="shared" ref="K57:K61" si="15">D57+1990</f>
        <v>4255</v>
      </c>
      <c r="L57" s="17">
        <f>D57+3565</f>
        <v>5830</v>
      </c>
      <c r="M57" s="17" t="s">
        <v>178</v>
      </c>
    </row>
    <row r="58" spans="1:13">
      <c r="A58" s="1" t="s">
        <v>150</v>
      </c>
      <c r="B58" s="4" t="s">
        <v>151</v>
      </c>
      <c r="C58" s="28" t="s">
        <v>152</v>
      </c>
      <c r="D58" s="19">
        <v>2265</v>
      </c>
      <c r="E58" s="5">
        <f t="shared" si="0"/>
        <v>2720</v>
      </c>
      <c r="F58" s="5">
        <f t="shared" si="1"/>
        <v>2945</v>
      </c>
      <c r="G58" s="5">
        <f t="shared" si="2"/>
        <v>3625</v>
      </c>
      <c r="H58" s="5">
        <f t="shared" si="3"/>
        <v>3170</v>
      </c>
      <c r="I58" s="5">
        <f t="shared" si="4"/>
        <v>3170</v>
      </c>
      <c r="J58" s="19">
        <f t="shared" si="5"/>
        <v>3170</v>
      </c>
      <c r="K58" s="17">
        <f t="shared" si="15"/>
        <v>4255</v>
      </c>
      <c r="L58" s="17" t="s">
        <v>178</v>
      </c>
      <c r="M58" s="17" t="s">
        <v>178</v>
      </c>
    </row>
    <row r="59" spans="1:13">
      <c r="A59" s="1" t="s">
        <v>153</v>
      </c>
      <c r="B59" s="4" t="s">
        <v>154</v>
      </c>
      <c r="C59" s="28" t="s">
        <v>155</v>
      </c>
      <c r="D59" s="19">
        <v>2265</v>
      </c>
      <c r="E59" s="5">
        <f t="shared" si="0"/>
        <v>2720</v>
      </c>
      <c r="F59" s="5">
        <f t="shared" si="1"/>
        <v>2945</v>
      </c>
      <c r="G59" s="5">
        <f t="shared" si="2"/>
        <v>3625</v>
      </c>
      <c r="H59" s="5">
        <f t="shared" si="3"/>
        <v>3170</v>
      </c>
      <c r="I59" s="5">
        <f t="shared" si="4"/>
        <v>3170</v>
      </c>
      <c r="J59" s="19">
        <f t="shared" si="5"/>
        <v>3170</v>
      </c>
      <c r="K59" s="17">
        <f t="shared" si="15"/>
        <v>4255</v>
      </c>
      <c r="L59" s="17">
        <f>D59+3565</f>
        <v>5830</v>
      </c>
      <c r="M59" s="17">
        <f t="shared" si="8"/>
        <v>6495</v>
      </c>
    </row>
    <row r="60" spans="1:13">
      <c r="A60" s="1" t="s">
        <v>156</v>
      </c>
      <c r="B60" s="4" t="s">
        <v>157</v>
      </c>
      <c r="C60" s="28" t="s">
        <v>158</v>
      </c>
      <c r="D60" s="19">
        <v>2495</v>
      </c>
      <c r="E60" s="5">
        <f t="shared" si="0"/>
        <v>2995</v>
      </c>
      <c r="F60" s="5">
        <f t="shared" si="1"/>
        <v>3245</v>
      </c>
      <c r="G60" s="5">
        <f t="shared" si="2"/>
        <v>3990</v>
      </c>
      <c r="H60" s="5">
        <f t="shared" si="3"/>
        <v>3495</v>
      </c>
      <c r="I60" s="5">
        <f t="shared" si="4"/>
        <v>3495</v>
      </c>
      <c r="J60" s="19">
        <f t="shared" si="5"/>
        <v>3495</v>
      </c>
      <c r="K60" s="17">
        <f t="shared" si="15"/>
        <v>4485</v>
      </c>
      <c r="L60" s="17">
        <f t="shared" ref="L60:L61" si="16">D60+3565</f>
        <v>6060</v>
      </c>
      <c r="M60" s="17">
        <f t="shared" si="8"/>
        <v>6770</v>
      </c>
    </row>
    <row r="61" spans="1:13">
      <c r="A61" s="1" t="s">
        <v>159</v>
      </c>
      <c r="B61" s="4" t="s">
        <v>160</v>
      </c>
      <c r="C61" s="28" t="s">
        <v>161</v>
      </c>
      <c r="D61" s="19">
        <v>2265</v>
      </c>
      <c r="E61" s="5">
        <f t="shared" si="0"/>
        <v>2720</v>
      </c>
      <c r="F61" s="5">
        <f t="shared" si="1"/>
        <v>2945</v>
      </c>
      <c r="G61" s="5">
        <f t="shared" si="2"/>
        <v>3625</v>
      </c>
      <c r="H61" s="5">
        <f t="shared" si="3"/>
        <v>3170</v>
      </c>
      <c r="I61" s="5">
        <f t="shared" si="4"/>
        <v>3170</v>
      </c>
      <c r="J61" s="19">
        <f t="shared" si="5"/>
        <v>3170</v>
      </c>
      <c r="K61" s="17">
        <f t="shared" si="15"/>
        <v>4255</v>
      </c>
      <c r="L61" s="17">
        <f t="shared" si="16"/>
        <v>5830</v>
      </c>
      <c r="M61" s="17">
        <f t="shared" si="8"/>
        <v>6495</v>
      </c>
    </row>
    <row r="62" spans="1:13">
      <c r="A62" s="1" t="s">
        <v>162</v>
      </c>
      <c r="B62" s="4" t="s">
        <v>163</v>
      </c>
      <c r="C62" s="28" t="s">
        <v>164</v>
      </c>
      <c r="D62" s="19">
        <v>2610</v>
      </c>
      <c r="E62" s="5">
        <f t="shared" si="0"/>
        <v>3130</v>
      </c>
      <c r="F62" s="5">
        <f t="shared" si="1"/>
        <v>3395</v>
      </c>
      <c r="G62" s="5">
        <f t="shared" si="2"/>
        <v>4175</v>
      </c>
      <c r="H62" s="5">
        <f t="shared" si="3"/>
        <v>3655</v>
      </c>
      <c r="I62" s="5">
        <f t="shared" si="4"/>
        <v>3655</v>
      </c>
      <c r="J62" s="19">
        <f t="shared" si="5"/>
        <v>3655</v>
      </c>
      <c r="K62" s="17" t="s">
        <v>178</v>
      </c>
      <c r="L62" s="17" t="s">
        <v>178</v>
      </c>
      <c r="M62" s="17" t="s">
        <v>178</v>
      </c>
    </row>
    <row r="63" spans="1:13">
      <c r="A63" t="s">
        <v>171</v>
      </c>
      <c r="B63" s="18" t="s">
        <v>172</v>
      </c>
      <c r="C63" s="28" t="s">
        <v>173</v>
      </c>
      <c r="D63" s="19">
        <v>1990</v>
      </c>
      <c r="E63" s="17">
        <f>MROUND(D63*1.2,5)</f>
        <v>2390</v>
      </c>
      <c r="F63" s="17">
        <f>MROUND(D63*1.3,5)</f>
        <v>2585</v>
      </c>
      <c r="G63" s="17">
        <f>MROUND(D63*1.6,5)</f>
        <v>3185</v>
      </c>
      <c r="H63" s="17">
        <f>MROUND(D63*1.4,5)</f>
        <v>2785</v>
      </c>
      <c r="I63" s="17">
        <f>MROUND(D63*1.4,5)</f>
        <v>2785</v>
      </c>
      <c r="J63" s="19">
        <f>MROUND(D63*1.4,5)</f>
        <v>2785</v>
      </c>
      <c r="K63" s="17" t="s">
        <v>178</v>
      </c>
      <c r="L63" s="17" t="s">
        <v>178</v>
      </c>
      <c r="M63" s="17" t="s">
        <v>178</v>
      </c>
    </row>
    <row r="65" spans="1:5">
      <c r="A65" s="29" t="s">
        <v>174</v>
      </c>
    </row>
    <row r="66" spans="1:5">
      <c r="A66" t="s">
        <v>175</v>
      </c>
    </row>
    <row r="68" spans="1:5">
      <c r="A68" s="29" t="s">
        <v>186</v>
      </c>
    </row>
    <row r="69" spans="1:5">
      <c r="A69" s="29" t="s">
        <v>196</v>
      </c>
    </row>
    <row r="70" spans="1:5">
      <c r="A70" s="29" t="s">
        <v>176</v>
      </c>
      <c r="B70" s="6">
        <v>3775</v>
      </c>
      <c r="C70" t="s">
        <v>182</v>
      </c>
      <c r="D70"/>
    </row>
    <row r="71" spans="1:5">
      <c r="A71" s="29" t="s">
        <v>187</v>
      </c>
      <c r="B71" s="6">
        <v>3565</v>
      </c>
      <c r="C71" t="s">
        <v>182</v>
      </c>
      <c r="D71"/>
    </row>
    <row r="72" spans="1:5">
      <c r="A72" s="29" t="s">
        <v>177</v>
      </c>
      <c r="B72" s="6">
        <v>1990</v>
      </c>
      <c r="C72" t="s">
        <v>182</v>
      </c>
      <c r="D72"/>
    </row>
    <row r="74" spans="1:5" ht="45">
      <c r="A74" s="30" t="s">
        <v>203</v>
      </c>
      <c r="B74" s="31" t="s">
        <v>204</v>
      </c>
      <c r="C74" s="31" t="s">
        <v>205</v>
      </c>
      <c r="D74" s="32" t="s">
        <v>206</v>
      </c>
      <c r="E74" s="32" t="s">
        <v>207</v>
      </c>
    </row>
    <row r="75" spans="1:5">
      <c r="A75" s="34" t="s">
        <v>208</v>
      </c>
      <c r="B75" s="35"/>
      <c r="C75" t="s">
        <v>209</v>
      </c>
      <c r="D75" s="6" t="s">
        <v>202</v>
      </c>
      <c r="E75" s="6">
        <v>105</v>
      </c>
    </row>
    <row r="76" spans="1:5">
      <c r="C76" t="s">
        <v>210</v>
      </c>
      <c r="D76" s="6" t="s">
        <v>211</v>
      </c>
      <c r="E76" s="6">
        <v>330</v>
      </c>
    </row>
    <row r="77" spans="1:5">
      <c r="C77" t="s">
        <v>212</v>
      </c>
      <c r="D77" s="6" t="s">
        <v>213</v>
      </c>
      <c r="E77" s="6">
        <v>375</v>
      </c>
    </row>
    <row r="78" spans="1:5">
      <c r="C78" t="s">
        <v>214</v>
      </c>
      <c r="D78" s="6" t="s">
        <v>215</v>
      </c>
      <c r="E78" s="6">
        <v>375</v>
      </c>
    </row>
    <row r="79" spans="1:5">
      <c r="C79" t="s">
        <v>216</v>
      </c>
      <c r="D79" s="6" t="s">
        <v>217</v>
      </c>
      <c r="E79" s="6">
        <v>375</v>
      </c>
    </row>
    <row r="80" spans="1:5">
      <c r="C80" t="s">
        <v>255</v>
      </c>
      <c r="D80" s="6" t="s">
        <v>259</v>
      </c>
      <c r="E80" s="6">
        <v>150</v>
      </c>
    </row>
    <row r="81" spans="1:5">
      <c r="D81" s="6"/>
      <c r="E81" s="6"/>
    </row>
    <row r="82" spans="1:5">
      <c r="A82" s="34" t="s">
        <v>218</v>
      </c>
      <c r="B82" s="35"/>
      <c r="C82" t="s">
        <v>209</v>
      </c>
      <c r="D82" s="6" t="s">
        <v>201</v>
      </c>
      <c r="E82" s="6">
        <v>105</v>
      </c>
    </row>
    <row r="83" spans="1:5">
      <c r="C83" t="s">
        <v>210</v>
      </c>
      <c r="D83" s="6" t="s">
        <v>219</v>
      </c>
      <c r="E83" s="6">
        <v>330</v>
      </c>
    </row>
    <row r="84" spans="1:5">
      <c r="C84" t="s">
        <v>212</v>
      </c>
      <c r="D84" s="6" t="s">
        <v>220</v>
      </c>
      <c r="E84" s="6">
        <v>375</v>
      </c>
    </row>
    <row r="85" spans="1:5">
      <c r="C85" t="s">
        <v>214</v>
      </c>
      <c r="D85" s="6" t="s">
        <v>221</v>
      </c>
      <c r="E85" s="6">
        <v>375</v>
      </c>
    </row>
    <row r="86" spans="1:5">
      <c r="C86" t="s">
        <v>216</v>
      </c>
      <c r="D86" s="6" t="s">
        <v>222</v>
      </c>
      <c r="E86" s="6">
        <v>375</v>
      </c>
    </row>
    <row r="87" spans="1:5">
      <c r="C87" t="s">
        <v>255</v>
      </c>
      <c r="D87" s="6" t="s">
        <v>256</v>
      </c>
      <c r="E87" s="6">
        <v>150</v>
      </c>
    </row>
    <row r="88" spans="1:5">
      <c r="C88" t="s">
        <v>257</v>
      </c>
      <c r="D88" s="6" t="s">
        <v>258</v>
      </c>
      <c r="E88" s="6">
        <v>150</v>
      </c>
    </row>
    <row r="89" spans="1:5">
      <c r="D89" s="6"/>
      <c r="E89" s="6"/>
    </row>
    <row r="90" spans="1:5">
      <c r="A90" s="34" t="s">
        <v>223</v>
      </c>
      <c r="B90" s="35"/>
      <c r="C90" t="s">
        <v>209</v>
      </c>
      <c r="D90" s="6" t="s">
        <v>224</v>
      </c>
      <c r="E90" s="6">
        <v>330</v>
      </c>
    </row>
    <row r="91" spans="1:5">
      <c r="C91" t="s">
        <v>210</v>
      </c>
      <c r="D91" s="6" t="s">
        <v>225</v>
      </c>
      <c r="E91" s="6">
        <v>635</v>
      </c>
    </row>
    <row r="92" spans="1:5">
      <c r="C92" t="s">
        <v>212</v>
      </c>
      <c r="D92" s="6" t="s">
        <v>226</v>
      </c>
      <c r="E92" s="6">
        <v>635</v>
      </c>
    </row>
    <row r="93" spans="1:5">
      <c r="C93" t="s">
        <v>214</v>
      </c>
      <c r="D93" s="6" t="s">
        <v>227</v>
      </c>
      <c r="E93" s="6">
        <v>635</v>
      </c>
    </row>
    <row r="94" spans="1:5">
      <c r="C94" t="s">
        <v>216</v>
      </c>
      <c r="D94" s="6" t="s">
        <v>228</v>
      </c>
      <c r="E94" s="6">
        <v>635</v>
      </c>
    </row>
    <row r="95" spans="1:5">
      <c r="D95" s="6"/>
      <c r="E95" s="6"/>
    </row>
    <row r="96" spans="1:5">
      <c r="D96" s="6"/>
      <c r="E96" s="6"/>
    </row>
    <row r="97" spans="1:5">
      <c r="A97" s="29" t="s">
        <v>229</v>
      </c>
      <c r="D97" s="6"/>
      <c r="E97" s="6"/>
    </row>
    <row r="98" spans="1:5">
      <c r="D98" s="6"/>
      <c r="E98" s="6"/>
    </row>
    <row r="99" spans="1:5">
      <c r="A99" s="29" t="s">
        <v>230</v>
      </c>
      <c r="D99" s="6"/>
      <c r="E99" s="6"/>
    </row>
    <row r="100" spans="1:5">
      <c r="A100" s="34" t="s">
        <v>231</v>
      </c>
      <c r="B100" s="35"/>
      <c r="C100" t="s">
        <v>232</v>
      </c>
      <c r="D100" s="6" t="s">
        <v>233</v>
      </c>
      <c r="E100" s="6">
        <v>320</v>
      </c>
    </row>
    <row r="101" spans="1:5">
      <c r="A101" s="34" t="s">
        <v>234</v>
      </c>
      <c r="B101" s="35"/>
      <c r="C101" t="s">
        <v>209</v>
      </c>
      <c r="D101" s="6" t="s">
        <v>235</v>
      </c>
      <c r="E101" s="6">
        <v>320</v>
      </c>
    </row>
    <row r="102" spans="1:5">
      <c r="D102" s="6"/>
      <c r="E102" s="6"/>
    </row>
    <row r="103" spans="1:5">
      <c r="A103" s="29" t="s">
        <v>236</v>
      </c>
      <c r="D103" s="6"/>
      <c r="E103" s="6"/>
    </row>
    <row r="104" spans="1:5">
      <c r="A104" s="34" t="s">
        <v>237</v>
      </c>
      <c r="B104" s="35"/>
      <c r="C104" t="s">
        <v>232</v>
      </c>
      <c r="D104" s="6" t="s">
        <v>238</v>
      </c>
      <c r="E104" s="6">
        <v>320</v>
      </c>
    </row>
    <row r="105" spans="1:5">
      <c r="A105" s="34" t="s">
        <v>239</v>
      </c>
      <c r="B105" s="35"/>
      <c r="C105" t="s">
        <v>209</v>
      </c>
      <c r="D105" s="6" t="s">
        <v>240</v>
      </c>
      <c r="E105" s="6">
        <v>320</v>
      </c>
    </row>
    <row r="106" spans="1:5" ht="30">
      <c r="A106" s="34" t="s">
        <v>241</v>
      </c>
      <c r="B106" s="35"/>
      <c r="C106" s="33" t="s">
        <v>242</v>
      </c>
      <c r="D106" s="6" t="s">
        <v>243</v>
      </c>
      <c r="E106" s="6">
        <v>320</v>
      </c>
    </row>
    <row r="107" spans="1:5">
      <c r="D107" s="6"/>
      <c r="E107" s="6"/>
    </row>
    <row r="108" spans="1:5">
      <c r="A108" s="29" t="s">
        <v>244</v>
      </c>
      <c r="D108" s="6"/>
      <c r="E108" s="6"/>
    </row>
    <row r="109" spans="1:5">
      <c r="A109" s="34" t="s">
        <v>245</v>
      </c>
      <c r="B109" s="35"/>
      <c r="C109" t="s">
        <v>209</v>
      </c>
      <c r="D109" s="6" t="s">
        <v>201</v>
      </c>
      <c r="E109" s="6">
        <v>105</v>
      </c>
    </row>
    <row r="110" spans="1:5">
      <c r="C110" t="s">
        <v>210</v>
      </c>
      <c r="D110" s="6" t="s">
        <v>219</v>
      </c>
      <c r="E110" s="6">
        <v>330</v>
      </c>
    </row>
    <row r="111" spans="1:5">
      <c r="C111" t="s">
        <v>212</v>
      </c>
      <c r="D111" s="6" t="s">
        <v>220</v>
      </c>
      <c r="E111" s="6">
        <v>375</v>
      </c>
    </row>
    <row r="112" spans="1:5">
      <c r="D112" s="6"/>
      <c r="E112" s="6"/>
    </row>
    <row r="113" spans="1:5">
      <c r="A113" s="29" t="s">
        <v>246</v>
      </c>
      <c r="D113" s="6"/>
      <c r="E113" s="6"/>
    </row>
    <row r="114" spans="1:5">
      <c r="A114" s="34" t="s">
        <v>231</v>
      </c>
      <c r="B114" s="35"/>
      <c r="C114" t="s">
        <v>232</v>
      </c>
      <c r="D114" s="6" t="s">
        <v>247</v>
      </c>
      <c r="E114" s="6">
        <v>320</v>
      </c>
    </row>
    <row r="115" spans="1:5">
      <c r="A115" s="34" t="s">
        <v>234</v>
      </c>
      <c r="B115" s="35"/>
      <c r="C115" t="s">
        <v>209</v>
      </c>
      <c r="D115" s="6" t="s">
        <v>248</v>
      </c>
      <c r="E115" s="6">
        <v>320</v>
      </c>
    </row>
    <row r="116" spans="1:5">
      <c r="D116" s="6"/>
      <c r="E116" s="6"/>
    </row>
    <row r="117" spans="1:5">
      <c r="A117" s="29" t="s">
        <v>249</v>
      </c>
      <c r="D117" s="6"/>
      <c r="E117" s="6"/>
    </row>
    <row r="118" spans="1:5">
      <c r="A118" s="34" t="s">
        <v>231</v>
      </c>
      <c r="B118" s="35"/>
      <c r="C118" t="s">
        <v>232</v>
      </c>
      <c r="D118" s="6" t="s">
        <v>250</v>
      </c>
      <c r="E118" s="6">
        <v>320</v>
      </c>
    </row>
    <row r="119" spans="1:5">
      <c r="A119" s="34" t="s">
        <v>234</v>
      </c>
      <c r="B119" s="35"/>
      <c r="C119" t="s">
        <v>209</v>
      </c>
      <c r="D119" s="6" t="s">
        <v>251</v>
      </c>
      <c r="E119" s="6">
        <v>320</v>
      </c>
    </row>
    <row r="120" spans="1:5">
      <c r="D120" s="6"/>
      <c r="E120" s="6"/>
    </row>
    <row r="121" spans="1:5">
      <c r="A121" s="29" t="s">
        <v>252</v>
      </c>
      <c r="D121" s="6"/>
      <c r="E121" s="6"/>
    </row>
    <row r="122" spans="1:5">
      <c r="A122" s="34" t="s">
        <v>231</v>
      </c>
      <c r="B122" s="35"/>
      <c r="C122" t="s">
        <v>232</v>
      </c>
      <c r="D122" s="6" t="s">
        <v>253</v>
      </c>
      <c r="E122" s="6">
        <v>320</v>
      </c>
    </row>
    <row r="123" spans="1:5">
      <c r="A123" s="34" t="s">
        <v>234</v>
      </c>
      <c r="B123" s="35"/>
      <c r="C123" t="s">
        <v>209</v>
      </c>
      <c r="D123" s="6" t="s">
        <v>254</v>
      </c>
      <c r="E123" s="6">
        <v>320</v>
      </c>
    </row>
  </sheetData>
  <mergeCells count="15">
    <mergeCell ref="A104:B104"/>
    <mergeCell ref="A75:B75"/>
    <mergeCell ref="A82:B82"/>
    <mergeCell ref="A90:B90"/>
    <mergeCell ref="A100:B100"/>
    <mergeCell ref="A101:B101"/>
    <mergeCell ref="A119:B119"/>
    <mergeCell ref="A122:B122"/>
    <mergeCell ref="A123:B123"/>
    <mergeCell ref="A105:B105"/>
    <mergeCell ref="A106:B106"/>
    <mergeCell ref="A109:B109"/>
    <mergeCell ref="A114:B114"/>
    <mergeCell ref="A115:B115"/>
    <mergeCell ref="A118:B118"/>
  </mergeCells>
  <pageMargins left="0.7" right="0.7" top="0.78740157499999996" bottom="0.78740157499999996" header="0.3" footer="0.3"/>
  <pageSetup paperSize="9" scale="67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valid from 01.01.2023, standard</vt:lpstr>
      <vt:lpstr>valid 01.01.2023, non standard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Rudi Ejjeh</dc:creator>
  <cp:lastModifiedBy>Nastassia Schmigel</cp:lastModifiedBy>
  <cp:lastPrinted>2022-12-14T11:47:52Z</cp:lastPrinted>
  <dcterms:created xsi:type="dcterms:W3CDTF">2022-12-08T07:52:10Z</dcterms:created>
  <dcterms:modified xsi:type="dcterms:W3CDTF">2023-01-16T12:05:40Z</dcterms:modified>
</cp:coreProperties>
</file>